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P:\iepirkumi\iepirkumi\ERAF_iepirkumi\VBOP_2018_137_ERAF_VATP6_stavlaukums\Nolikums\"/>
    </mc:Choice>
  </mc:AlternateContent>
  <xr:revisionPtr revIDLastSave="0" documentId="13_ncr:1_{8152FD30-1CD9-4B15-B835-3283AF4FCF5D}" xr6:coauthVersionLast="34" xr6:coauthVersionMax="34" xr10:uidLastSave="{00000000-0000-0000-0000-000000000000}"/>
  <bookViews>
    <workbookView xWindow="0" yWindow="0" windowWidth="23040" windowHeight="9075" tabRatio="724" xr2:uid="{00000000-000D-0000-FFFF-FFFF00000000}"/>
  </bookViews>
  <sheets>
    <sheet name="Koptame" sheetId="2" r:id="rId1"/>
    <sheet name="kops1" sheetId="48" r:id="rId2"/>
    <sheet name="1,1" sheetId="9" r:id="rId3"/>
    <sheet name="1.2" sheetId="50" r:id="rId4"/>
    <sheet name="1.3" sheetId="51" r:id="rId5"/>
    <sheet name="kops2" sheetId="33" r:id="rId6"/>
    <sheet name="2.1" sheetId="34" r:id="rId7"/>
    <sheet name="2.2" sheetId="35" r:id="rId8"/>
    <sheet name="kops3" sheetId="41" r:id="rId9"/>
    <sheet name="3.1" sheetId="42" r:id="rId10"/>
    <sheet name="3.2" sheetId="43" r:id="rId11"/>
    <sheet name="3.3" sheetId="47" r:id="rId12"/>
    <sheet name="kops4" sheetId="53" r:id="rId13"/>
    <sheet name="4.1" sheetId="52" r:id="rId14"/>
  </sheets>
  <externalReferences>
    <externalReference r:id="rId15"/>
    <externalReference r:id="rId16"/>
  </externalReferences>
  <definedNames>
    <definedName name="_xlnm._FilterDatabase" localSheetId="7" hidden="1">'2.2'!$C$1:$C$58</definedName>
    <definedName name="_xlnm._FilterDatabase" localSheetId="9" hidden="1">'3.1'!$D$1:$D$57</definedName>
    <definedName name="_xlnm._FilterDatabase" localSheetId="10" hidden="1">'3.2'!$D$1:$D$42</definedName>
    <definedName name="_xlnm._FilterDatabase" localSheetId="11" hidden="1">'3.3'!$C$1:$C$67</definedName>
    <definedName name="A">'[1]2'!$A$1</definedName>
    <definedName name="P" localSheetId="2">#REF!</definedName>
    <definedName name="P" localSheetId="3">#REF!</definedName>
    <definedName name="P" localSheetId="4">#REF!</definedName>
    <definedName name="P" localSheetId="6">#REF!</definedName>
    <definedName name="P" localSheetId="7">#REF!</definedName>
    <definedName name="P" localSheetId="9">#REF!</definedName>
    <definedName name="P" localSheetId="10">#REF!</definedName>
    <definedName name="P" localSheetId="11">#REF!</definedName>
    <definedName name="P" localSheetId="13">#REF!</definedName>
    <definedName name="P" localSheetId="1">#REF!</definedName>
    <definedName name="P" localSheetId="5">#REF!</definedName>
    <definedName name="P" localSheetId="8">#REF!</definedName>
    <definedName name="P" localSheetId="12">#REF!</definedName>
    <definedName name="P">#REF!</definedName>
    <definedName name="_xlnm.Print_Area" localSheetId="2">'1,1'!$A$1:$D$72</definedName>
    <definedName name="_xlnm.Print_Area" localSheetId="3">'1.2'!$A$1:$D$34</definedName>
    <definedName name="_xlnm.Print_Area" localSheetId="4">'1.3'!$A$1:$D$43</definedName>
    <definedName name="_xlnm.Print_Area" localSheetId="6">'2.1'!$A$1:$E$42</definedName>
    <definedName name="_xlnm.Print_Area" localSheetId="7">'2.2'!$A$1:$D$51</definedName>
    <definedName name="_xlnm.Print_Area" localSheetId="9">'3.1'!$A$1:$E$50</definedName>
    <definedName name="_xlnm.Print_Area" localSheetId="10">'3.2'!$A$1:$E$35</definedName>
    <definedName name="_xlnm.Print_Area" localSheetId="11">'3.3'!$A$1:$D$60</definedName>
    <definedName name="_xlnm.Print_Area" localSheetId="13">'4.1'!$A$1:$E$30</definedName>
    <definedName name="_xlnm.Print_Area" localSheetId="1">kops1!$A$1:$I$32</definedName>
    <definedName name="_xlnm.Print_Area" localSheetId="5">kops2!$A$1:$I$30</definedName>
    <definedName name="_xlnm.Print_Area" localSheetId="8">kops3!$A$1:$I$30</definedName>
    <definedName name="_xlnm.Print_Area" localSheetId="12">kops4!$A$1:$I$27</definedName>
    <definedName name="_xlnm.Print_Area" localSheetId="0">Koptame!$A$1:$D$25</definedName>
    <definedName name="_xlnm.Print_Titles" localSheetId="2">'1,1'!$8:$9</definedName>
    <definedName name="_xlnm.Print_Titles" localSheetId="3">'1.2'!$8:$9</definedName>
    <definedName name="_xlnm.Print_Titles" localSheetId="4">'1.3'!$9:$10</definedName>
    <definedName name="_xlnm.Print_Titles" localSheetId="6">'2.1'!$7:$8</definedName>
    <definedName name="_xlnm.Print_Titles" localSheetId="7">'2.2'!$8:$9</definedName>
    <definedName name="_xlnm.Print_Titles" localSheetId="9">'3.1'!$8:$9</definedName>
    <definedName name="_xlnm.Print_Titles" localSheetId="10">'3.2'!$8:$9</definedName>
    <definedName name="_xlnm.Print_Titles" localSheetId="11">'3.3'!$8:$9</definedName>
    <definedName name="_xlnm.Print_Titles" localSheetId="13">'4.1'!$7:$8</definedName>
    <definedName name="_xlnm.Print_Titles" localSheetId="1">kops1!$18:$19</definedName>
    <definedName name="_xlnm.Print_Titles" localSheetId="5">kops2!$18:$19</definedName>
    <definedName name="_xlnm.Print_Titles" localSheetId="8">kops3!$17:$18</definedName>
    <definedName name="_xlnm.Print_Titles" localSheetId="12">kops4!$17:$18</definedName>
  </definedNames>
  <calcPr calcId="179021"/>
</workbook>
</file>

<file path=xl/calcChain.xml><?xml version="1.0" encoding="utf-8"?>
<calcChain xmlns="http://schemas.openxmlformats.org/spreadsheetml/2006/main">
  <c r="B10" i="9" l="1"/>
  <c r="A6" i="48"/>
  <c r="A6" i="53" l="1"/>
  <c r="C37" i="53"/>
  <c r="C36" i="53"/>
  <c r="B35" i="53"/>
  <c r="C31" i="53"/>
  <c r="C30" i="53"/>
  <c r="D25" i="53"/>
  <c r="D23" i="53"/>
  <c r="G14" i="53"/>
  <c r="C10" i="53"/>
  <c r="C9" i="53"/>
  <c r="C8" i="53"/>
  <c r="B9" i="52" l="1"/>
  <c r="D41" i="9" l="1"/>
  <c r="D30" i="9" l="1"/>
  <c r="B11" i="51" l="1"/>
  <c r="B10" i="50" l="1"/>
  <c r="G15" i="48" l="1"/>
  <c r="C10" i="48"/>
  <c r="C9" i="48"/>
  <c r="C8" i="48"/>
  <c r="A6" i="41"/>
  <c r="A60" i="47" l="1"/>
  <c r="B10" i="47"/>
  <c r="A35" i="43"/>
  <c r="B10" i="43"/>
  <c r="A50" i="42"/>
  <c r="B10" i="42"/>
  <c r="D27" i="41"/>
  <c r="D25" i="41"/>
  <c r="G14" i="41"/>
  <c r="C10" i="41"/>
  <c r="C9" i="41"/>
  <c r="C8" i="41"/>
  <c r="D34" i="47" l="1"/>
  <c r="D14" i="9" l="1"/>
  <c r="D25" i="33" l="1"/>
  <c r="D27" i="33"/>
  <c r="A51" i="35"/>
  <c r="A42" i="34"/>
  <c r="A6" i="33"/>
  <c r="B10" i="35"/>
  <c r="B9" i="34"/>
  <c r="C39" i="33"/>
  <c r="C38" i="33"/>
  <c r="B37" i="33"/>
  <c r="C33" i="33"/>
  <c r="C32" i="33"/>
  <c r="G15" i="33"/>
  <c r="C10" i="33"/>
  <c r="C9" i="33"/>
  <c r="C8" i="33"/>
  <c r="H15" i="48" l="1"/>
  <c r="D21" i="2" l="1"/>
</calcChain>
</file>

<file path=xl/sharedStrings.xml><?xml version="1.0" encoding="utf-8"?>
<sst xmlns="http://schemas.openxmlformats.org/spreadsheetml/2006/main" count="767" uniqueCount="349">
  <si>
    <t>Būvniecības koptāme</t>
  </si>
  <si>
    <t>Objekta nosaukums</t>
  </si>
  <si>
    <t xml:space="preserve">Būves nosaukums: </t>
  </si>
  <si>
    <t xml:space="preserve">Objekta adrese: </t>
  </si>
  <si>
    <t>Kopējā darbietilpība, c/h</t>
  </si>
  <si>
    <t>Nr.p.k.</t>
  </si>
  <si>
    <t>Kods, tāmes Nr.</t>
  </si>
  <si>
    <t>Tai skaitā</t>
  </si>
  <si>
    <t>Darbietilpība (c/h)</t>
  </si>
  <si>
    <t>Kopā</t>
  </si>
  <si>
    <t>Kopā bez PVN</t>
  </si>
  <si>
    <t>Mērvienība</t>
  </si>
  <si>
    <t>Daudzums</t>
  </si>
  <si>
    <t xml:space="preserve">Objekta nosaukums: </t>
  </si>
  <si>
    <t>Peļņa</t>
  </si>
  <si>
    <t>m2</t>
  </si>
  <si>
    <t>Virsizdevumi</t>
  </si>
  <si>
    <t>Kopsav.tāmes Nr</t>
  </si>
  <si>
    <t>PVN 21 %</t>
  </si>
  <si>
    <t>Kopā būvniecības izmaksas</t>
  </si>
  <si>
    <t>tai skaitā darba aizsardzība</t>
  </si>
  <si>
    <t xml:space="preserve"> Būvuzņēmējam jādod pilna apjoma tendera cenu piedāvājums, ieskaitot palīgdarbus  un materiālus, kas nav uzrādīti tāmē, apjomu sarakstā un projektā, bet ir nepieciešami projektētā būvobjekta izbūvei un nodošanai ekspluatācijā.</t>
  </si>
  <si>
    <t>Par kopējo summu, euro</t>
  </si>
  <si>
    <t>Tāmes izmaksas (euro)</t>
  </si>
  <si>
    <t>darba alga (euro)</t>
  </si>
  <si>
    <t>materiāli (euro)</t>
  </si>
  <si>
    <t>mehānismi (euro)</t>
  </si>
  <si>
    <t>Objekta izmaksas            (euro)</t>
  </si>
  <si>
    <t>Kopsavilkuma aprēķini pa darbu vai konstruktīvo elementu veidiem Nr. 1</t>
  </si>
  <si>
    <t>Kopsavilkuma aprēķini pa darbu vai konstruktīvo elementu veidiem Nr. 2</t>
  </si>
  <si>
    <t>būvizstrādājumi (euro)</t>
  </si>
  <si>
    <t>Būvdarbu veids vai konstruktīvā elementa nosaukums</t>
  </si>
  <si>
    <t>Būvdarbu nosaukums</t>
  </si>
  <si>
    <t>Ventspils Augsto tehnoloģiju parks</t>
  </si>
  <si>
    <t>kpl</t>
  </si>
  <si>
    <t>Betona bruģakmens seguma izbūve 80 mm</t>
  </si>
  <si>
    <t>Betona bruģakmens seguma izbūve 60 mm</t>
  </si>
  <si>
    <t>m</t>
  </si>
  <si>
    <t>gb.</t>
  </si>
  <si>
    <t>gb</t>
  </si>
  <si>
    <t xml:space="preserve">Ārējā lietus kanalizācija </t>
  </si>
  <si>
    <t>ELT,teritorijas apgaismojums</t>
  </si>
  <si>
    <t>Pašteces lietus kanalizācijas cauruļvads no PP, ieguldes klase SN8(T8)</t>
  </si>
  <si>
    <t>OD160</t>
  </si>
  <si>
    <t>Smilts pabērums zem cauruļvada</t>
  </si>
  <si>
    <t>h=15cm</t>
  </si>
  <si>
    <t>m3</t>
  </si>
  <si>
    <t>Smilts apbērums un uzbērums virs cauruļvada</t>
  </si>
  <si>
    <t>h=Ø+20cm</t>
  </si>
  <si>
    <t>Trases nospraušana</t>
  </si>
  <si>
    <t>Projektējamo komunikāciju šķērsošana</t>
  </si>
  <si>
    <t>Tranšejas rakšana</t>
  </si>
  <si>
    <t>Tranšejas aizbēršana ar jaunu pievestu grunti (smilšaina grunts, filtrācijas koeficents K&gt;0,4m/dnn.</t>
  </si>
  <si>
    <t>Liekās grunts aizvešana uz pasūtītāja norādīto vietu</t>
  </si>
  <si>
    <t>Cauruļvadu CCTV inspekcija</t>
  </si>
  <si>
    <t>Izpilddokumentācijas izgatavošana un saskaņošana</t>
  </si>
  <si>
    <t xml:space="preserve"> Apgaismes KL</t>
  </si>
  <si>
    <t>Tranšejas rakšana un aizbēršana viena līdz divu kabeļu (caurules) gūldīšanai 0,7m dziļumā</t>
  </si>
  <si>
    <t>Tranšejas rakšana un aizbēršana viena līdz divu kabeļu (caurules) gūldīšanai 1m dziļumā</t>
  </si>
  <si>
    <t>Tranšejas rakšana un aizbēršana viena līdz divu kabeļu (caurules) gūldīšanai 0.7m dziļumā ar rokām</t>
  </si>
  <si>
    <t>Kabeļu aizsargcaurules d=līdz 110 mm ieguldīšana gatavā tranšejā (1250N)</t>
  </si>
  <si>
    <t>Kabeļu aizsargcaurules d=līdz 110 mm ieguldīšana gatavā tranšejā (450N)</t>
  </si>
  <si>
    <t>ZS kabeļa līdz 35 mm2 ievēršana caurulē (1250N)</t>
  </si>
  <si>
    <t>ZS kabeļa līdz 35 mm2 ievēršana caurulē (450N)</t>
  </si>
  <si>
    <t xml:space="preserve">ZS plastmasas izolācijas kabeļa līdz 35 mm2 gala apdare </t>
  </si>
  <si>
    <t>ZS kabeļlīnijas pievienošana (atvienošana)</t>
  </si>
  <si>
    <t>pievien.</t>
  </si>
  <si>
    <t>Gaismekļa montāža balstā H=8m</t>
  </si>
  <si>
    <t>Kabelis AXMK 4x25</t>
  </si>
  <si>
    <t>Kabelis Profit ML 3x1.5</t>
  </si>
  <si>
    <t>Aizsargcaurule PEHD 1250N D=75mm [Evocab SUPER HARD]</t>
  </si>
  <si>
    <t>Aizsargcaurule PEHD 450N D=75mm [Evocab FLEX]</t>
  </si>
  <si>
    <t>Brīdinājuma lenta KABELIS 1kV</t>
  </si>
  <si>
    <t>Stabs ielas, konisks 6,5m (6m virs zemes) cinkots (Ø60, Ø154)</t>
  </si>
  <si>
    <t>Konsole L-veida 2/1/15 (Hv/V/leņķis) cinkota</t>
  </si>
  <si>
    <t>Pamats 6m, 8m augstiem stabiem 295kg P-1.3</t>
  </si>
  <si>
    <t>Gumijas blīve 4-10m koniskam stabam GB-RG</t>
  </si>
  <si>
    <t>Apgaismojuma savienojuma spaile bez drošinātāja</t>
  </si>
  <si>
    <t>Automātslēdzis  iC60N   1p C 3A</t>
  </si>
  <si>
    <t>Palīgmateriāli</t>
  </si>
  <si>
    <t>EPL vai sarkanās līnijas nospraušana</t>
  </si>
  <si>
    <t>km</t>
  </si>
  <si>
    <t>EPL digitālā uzmērīšana</t>
  </si>
  <si>
    <t>Rakšanas atļaujas saņemšana</t>
  </si>
  <si>
    <t>Nodeva par Būvatļaujas nodošanu</t>
  </si>
  <si>
    <t>Tāme sastādīta 2018.gada tirgus cenās, pamatojoties uz SIA „Baltex Group” būvprojekta rasējumiem un darbu apjomiem</t>
  </si>
  <si>
    <t>Ģeotekstila S16NW ieklāšana</t>
  </si>
  <si>
    <t>OD250</t>
  </si>
  <si>
    <t>D1400 L=8,45 m</t>
  </si>
  <si>
    <t>Smilšaina grunts, filtrācijas koeficents K&gt;0,4m/dnn.</t>
  </si>
  <si>
    <t>Cauruļvadu montāža tranšejā</t>
  </si>
  <si>
    <t>Plastmasas akas montāža</t>
  </si>
  <si>
    <t>Plastmasas gūliju montāža</t>
  </si>
  <si>
    <t>Attīrīšanas iekārtu montāža</t>
  </si>
  <si>
    <t>OD200</t>
  </si>
  <si>
    <t>Aizsargcaurule PEHD 750N D=160mm dalīta [Evocab SPLIT]</t>
  </si>
  <si>
    <t>Kabeļu aizsargcaurules d=līdz 110 mm ieguldīšana gatavā tranšejā (1250N dalīta)</t>
  </si>
  <si>
    <t>Aizsargcaurule PEHD 750N D=75mm dalīta [Evocab SPLIT]</t>
  </si>
  <si>
    <t>Grāvja aizbēršana</t>
  </si>
  <si>
    <t>I.Sagatavošanas darbi</t>
  </si>
  <si>
    <t>II.Zemes darbi</t>
  </si>
  <si>
    <t>Uzbēruma veidošana (lielākais pieļaujamais organisko piejaukumu daudzums uzbēruma veidošanā izmantojamai gruntij - 2% no masas)</t>
  </si>
  <si>
    <t>Zemes klātnes profilēšana</t>
  </si>
  <si>
    <t>II.Celtniecības darbi</t>
  </si>
  <si>
    <t>Betona bruģakmens UNI COLOC 80 mm melns vai ekvivalents</t>
  </si>
  <si>
    <t>Betona apmale BR 100.30.15 uzstādīšana uz betona C16/20 pamata</t>
  </si>
  <si>
    <t>Betona apmale BR 100.22.15 uzstādīšana uz betona C16/20 pamata</t>
  </si>
  <si>
    <t>Betona apmale BR 100.20.8 uzstādīšana uz betona C16/20 pamata</t>
  </si>
  <si>
    <t>IV.Ceļa horizontālie apzīmējumi</t>
  </si>
  <si>
    <t>V.Ceļa zīmes</t>
  </si>
  <si>
    <t>Uzstādīt ceļa zīmes Nr. 206</t>
  </si>
  <si>
    <t>Uzstādīt ceļa zīmes Nr. 537</t>
  </si>
  <si>
    <t>Uzstādīt ceļa zīmes Nr. 844</t>
  </si>
  <si>
    <t>VI.Aprīkojums</t>
  </si>
  <si>
    <t xml:space="preserve">Atkritumu urnasContenur "Milenium 80 L Cowl Top" </t>
  </si>
  <si>
    <t>Uzstādīt ceļa zīmju metāla balstus</t>
  </si>
  <si>
    <t>Salizturīgā dren.smilts slāņa kf=1m/dnn izbūve  h min=40 cm blīvā veidā</t>
  </si>
  <si>
    <t>Zaļās zonas nostiprināšana ar melnzemi 10cm biezumā, apsējot ar zālāju</t>
  </si>
  <si>
    <t>Apaļakmens segums</t>
  </si>
  <si>
    <t>Uzstādīt ceļa zīmes Nr. 806</t>
  </si>
  <si>
    <t>Darbu izmaksas</t>
  </si>
  <si>
    <t>Apgaismojuma balsta montāža ar konsoli H=8m</t>
  </si>
  <si>
    <t>Dalīta gala apdare ar līmi SEH4 4x35-15mm; 4x6-35mm²</t>
  </si>
  <si>
    <t xml:space="preserve"> DIN sliede 3mod. Montāžai balstā</t>
  </si>
  <si>
    <t>objekts</t>
  </si>
  <si>
    <t>Materiāla izmaksas</t>
  </si>
  <si>
    <t>Citas izmaksas</t>
  </si>
  <si>
    <t>Lietus kanalizācijas sistēma K2 (materiāli)</t>
  </si>
  <si>
    <t>OD315</t>
  </si>
  <si>
    <t>5,4</t>
  </si>
  <si>
    <t>38,9</t>
  </si>
  <si>
    <t>34,2</t>
  </si>
  <si>
    <t>Ø425</t>
  </si>
  <si>
    <t>Lietusūdeņu attīrīšanas iekārtas (20/60 l/s) ar smilšu un naftas produktu atdalītāju EuroPEK ROO Superkombi NS20/60/4000 ar tehniskajām apkalpes akām, ķeta peldošā tipa vākiem, slodzes klase 40t.,kāpnēm ventilācijas izvadiem, smilšu un naftas produktu līmeņa signalizācijas komplekts SET2000 un iekārtas apvedlīniju, dzelsbetona pamatu plātni (9100x1810) (betons C25/30armatūra: d12 #200) ar enkurskrūvēm HILTI HAS M20x125 ar cilpuzgriezni M20 un sintētiskajām štropēm, saskaņā ar iekārtu ražotāja norādījumiem un signāla kabeļa pieslēgumu.</t>
  </si>
  <si>
    <t>Lietus kanalizācijas sistēma K2 (darbu apjomi)</t>
  </si>
  <si>
    <t>vietas</t>
  </si>
  <si>
    <t>Smilts pabēruma ieklāšana un blietēšana</t>
  </si>
  <si>
    <t>Smilts uzbēruma ieklāšana</t>
  </si>
  <si>
    <t>Pieslēgums pie esošā kanalizācijas atzara ar aku.</t>
  </si>
  <si>
    <t>Grunts ūdens līmeņa atsūknēšana</t>
  </si>
  <si>
    <t>Esošā d400 kanalizācijas cauruļvada aizmūrēšana</t>
  </si>
  <si>
    <t>Lietus ūdens uztvērējaka - PE gūlija D425, ar nosēddaļu 0,5m komplektā ar pamatni, augstuma regulējošo cauruli, blīvgumiju, manžeti, teleskopu, peldošā tipa restoto vāku taisnstūrveida 0,5x0,5, 40tn, vāka rāmi ar enģēm. Dziļumā no 1,13m - 1,36m</t>
  </si>
  <si>
    <t>Šķembu maisījums 0/56 stāvlaukumam un brauktuvēm 15cm</t>
  </si>
  <si>
    <t>Šķembu maisījums 0/45 stāvlaukumam un brauktuvēm 10cm</t>
  </si>
  <si>
    <t>Salizturīgās kārtas izbūve ietvēm 30cm</t>
  </si>
  <si>
    <t>Šķembu maisījums 0/45 ietvēm 15cm</t>
  </si>
  <si>
    <t>Betona bruģakmens ietvēm "TAISNSTŪRIS T-6" sarkans</t>
  </si>
  <si>
    <t xml:space="preserve">Betona bruģakmens ietvēm "TAISNSTŪRIS T-6" brūns </t>
  </si>
  <si>
    <t xml:space="preserve">Betona bruģakmens ietvēm "TAISNSTŪRIS T-6" pelēks </t>
  </si>
  <si>
    <t>Betona bruģakmens ietvēm "TAISNSTŪRIS T-6" dzeltens ar balto cementu</t>
  </si>
  <si>
    <t>Slīpo ietvju - ceļa apmaļu komplekts (1 labā + 1 kreisā) BR100.30/22.15</t>
  </si>
  <si>
    <t>Ābeles izrakšana  un pārstādīšana</t>
  </si>
  <si>
    <t>Brauktuve un stāvlaukums</t>
  </si>
  <si>
    <t>Ietve</t>
  </si>
  <si>
    <t>Izsiju maisījums 0/8  brauktuvēm 3 - 5cm</t>
  </si>
  <si>
    <t>Izsiju maisījums 0/8 ietvēm  3 - 5cm</t>
  </si>
  <si>
    <t>Apzaļumošana</t>
  </si>
  <si>
    <t>Ietves betona apmales demontāža un transportēšana uz pasūtītāja norādīto atbērtni Saules ielā 143, Ventspilī</t>
  </si>
  <si>
    <t>Ceļa betona apmales demontāža un transportēšana uz pasūtītāja norādīto atbērtni Saules ielā 143, Ventspilī</t>
  </si>
  <si>
    <t>Gultnes veidošana (ierakums), lieko grunti (1100m³) transportējot uz pasūtītāja norādīto atbērtni Saules ielā 143, Ventspilī</t>
  </si>
  <si>
    <t>Betona bruģakmens "NOSTALITH-L" melns</t>
  </si>
  <si>
    <t xml:space="preserve">Betona bruģakmens "NOSTALITH-L" sarkans </t>
  </si>
  <si>
    <t>Salizturīgās kārtas izbūve hmin=30cm</t>
  </si>
  <si>
    <t>Šķembu maisījums 0/45 h=15cm</t>
  </si>
  <si>
    <t>Apaļakmens ar nogulumiežu nesaistītu minerālmateriāla maisījuma pildījumu fr.0/8 h=~15cm</t>
  </si>
  <si>
    <t>Horizontālais marķējums  ar krāsu nepārtraukta līnija Nr. 942</t>
  </si>
  <si>
    <t>Auguzemes noņemšana vid. 15cm biezumā (250m3)un transportēšana uz pasūtītāja norādīto atbērtni Saules ielā 143, Ventspilī</t>
  </si>
  <si>
    <t>Grāvja caurtekas gala aizbetonēšana</t>
  </si>
  <si>
    <t>m³</t>
  </si>
  <si>
    <t>Grunts pārstrādes izdevumi atbērtnē</t>
  </si>
  <si>
    <t>Kokauga stāda bedres sagatavošana ar augsni</t>
  </si>
  <si>
    <t>Kokauga stāda bedres rakšana</t>
  </si>
  <si>
    <t>Tilia Tomentosa(Sudraba liepa) h=2,5m stādīšana</t>
  </si>
  <si>
    <t>3 virpotu impregnētu koka balstu nostiprināšana</t>
  </si>
  <si>
    <t>Koka stumbra piestiprināšana ar elastīgo lentu</t>
  </si>
  <si>
    <t>Apdobes apberšana ar mulču 10cm biezumā</t>
  </si>
  <si>
    <t>m²</t>
  </si>
  <si>
    <t>kpl.</t>
  </si>
  <si>
    <t>Ārējais ūdensvads</t>
  </si>
  <si>
    <t>Ārējā sadzīves kanalizācija</t>
  </si>
  <si>
    <t>Arējie siltumtīkli</t>
  </si>
  <si>
    <t>Materiāli</t>
  </si>
  <si>
    <t>Izolētas caurules Ø114/225</t>
  </si>
  <si>
    <t>Elektrometināmas tērauda caurules Ø114.3x4.5</t>
  </si>
  <si>
    <t>Izolēts paralēlais T-atzars Ø114/225 caurulei Ø168/250</t>
  </si>
  <si>
    <t>Izolēts vārsts Dn32 ar servisa krānu Dn50 (no nerūsējošā tērauda) Ø114/225, H=0,525m (ūdens izlaidei)</t>
  </si>
  <si>
    <t>PE monolīta gludsienu teleskopa caurule Dn/OD 160 mm, ķeta rāmis ar vāku Dn 160 mm, iebūves klase D400 (40t)</t>
  </si>
  <si>
    <t>Cauruļvadu savienojuma termonosēdošā uzmava Ø114/225 caurulei komplektā ar 2 termonosēdošām manžetēm, PUR putu komponentes</t>
  </si>
  <si>
    <t>Cauruļvadu savienojuma termonosēdošā uzmava Ø168/250 caurulei komplektā ar 2 termonosēdošām manžetēm, PUR putu komponentes</t>
  </si>
  <si>
    <t>Izolēts līkums Ø114/225 90° (L1=1000mm; L2=1000mm)</t>
  </si>
  <si>
    <t>Kompensācijas spilvenis</t>
  </si>
  <si>
    <t xml:space="preserve">Betons </t>
  </si>
  <si>
    <t>Metināšanas materiāli</t>
  </si>
  <si>
    <t>Pārējie materiāli, palīgmateriāli</t>
  </si>
  <si>
    <t>Elektrokabeļu aizsargcaurule Arot PS110</t>
  </si>
  <si>
    <t>Marķējuma lentas ieklāšana</t>
  </si>
  <si>
    <t>Grunts krāsa LARAGRUNTS 2 kārtas</t>
  </si>
  <si>
    <t>l</t>
  </si>
  <si>
    <t>Rupjgraudainas smilts bez māla un akmeņiem</t>
  </si>
  <si>
    <t>Zemes darbi</t>
  </si>
  <si>
    <t>Grunts izstrāde ar ekskavatoru</t>
  </si>
  <si>
    <t>Grunts izstrāde ar rokām</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</si>
  <si>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</si>
  <si>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</si>
  <si>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</si>
  <si>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</si>
  <si>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</si>
  <si>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</si>
  <si>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</si>
  <si>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Celniecības darbi</t>
  </si>
  <si>
    <t>Divcauruļu siltumtīklu montāža no rūpnieciski izolētām tērauda caurulēm tranšejā</t>
  </si>
  <si>
    <t>Rūpnieciski izolētu veidgabu montāža tranšejā</t>
  </si>
  <si>
    <t>Kompensācijas spilvena uzstādīšana tranšejā</t>
  </si>
  <si>
    <t>Pieslēgums pie esošiem tīkliem</t>
  </si>
  <si>
    <t>Elektrokabeļu aizsardzība Arot PS110</t>
  </si>
  <si>
    <t>Siltumtrases cauruļvadu hidrauliskā un ultraskaņas pārbaude</t>
  </si>
  <si>
    <t xml:space="preserve">Teleskopisko skataku montāža </t>
  </si>
  <si>
    <t>Ūdensvada sistēma Ū1 (materiāli)</t>
  </si>
  <si>
    <t>PE spiediena cauruļvadi PN10</t>
  </si>
  <si>
    <t>OD110</t>
  </si>
  <si>
    <t>Pazemes tipa eksplutācijas atloku aizbīdnis ar kāta pagarinātāju un kapi bruģa segumā (braucamā daļa).Spiediena klase PN10. Kaļamā ķeta kape atbilstoši LVS EN 124. Uz PE OD110 cauruļvada.</t>
  </si>
  <si>
    <t>DN150</t>
  </si>
  <si>
    <t>DN100</t>
  </si>
  <si>
    <t>Universālais atloku adapteris</t>
  </si>
  <si>
    <t>Ķeta atloku trejgabals DN150/150/150</t>
  </si>
  <si>
    <t>Ķeta atloku trejgabals DN150/100/150</t>
  </si>
  <si>
    <t>Esošo elektrības kabeļu aizsargčaula šķērsojuma vietā l=4,0m PVC cauruļvads OD110</t>
  </si>
  <si>
    <t>Ūdensvada sistēma Ū1 (darbu apjomi)</t>
  </si>
  <si>
    <t xml:space="preserve">Cauruļvadu montāža tranšejā </t>
  </si>
  <si>
    <t>Pieslēgums pie esošā tīkla</t>
  </si>
  <si>
    <t>Smilts apbēruma ieklāšana un uzbēruma ieklāšana</t>
  </si>
  <si>
    <t>Šķērsojumi ar projektējamām komunikācijām</t>
  </si>
  <si>
    <t>Šķērsojumi ar esošajām komunikācijām</t>
  </si>
  <si>
    <t>Esošo inženierkomunikāciju atšurfēšana ar rokām</t>
  </si>
  <si>
    <t>Liekās grunts aizvešana uz pasūtītāja norādīto atbērtni</t>
  </si>
  <si>
    <t>Cauruļvadu hidrauliskā pārbaude</t>
  </si>
  <si>
    <t>Esošā d110 ūdensvada demontāža</t>
  </si>
  <si>
    <t>Būvgružu utilizācija</t>
  </si>
  <si>
    <t>Grunts ūdens atsūknēšana</t>
  </si>
  <si>
    <t>Sadzīves kanalizācijas sistēma K1 (materiāli)</t>
  </si>
  <si>
    <t>PP pašteces sadzīves kanalizācijas cauruļvads SN8</t>
  </si>
  <si>
    <t>Palīgmateriāli cauruļvadu un aku montāžai</t>
  </si>
  <si>
    <t>Sadzīves kanalizācijas sistēma K1 (darbu apjomi)</t>
  </si>
  <si>
    <t>Pieslēgums pie esošā kanalizācijas tīkla d200</t>
  </si>
  <si>
    <t>Pazemes tipa eksplutācijas atloku aizbīdnis ar kāta pagarinātāju un kapi bruģa segumā (braucamā daļa).Spiediena klase PN10. Kaļamā ķeta kape atbilstoši LVS EN 124. Uz PE OD160 cauruļvada.</t>
  </si>
  <si>
    <t xml:space="preserve">Enkurojošs atloku adapteris PE OD160 cauruļvadam </t>
  </si>
  <si>
    <t xml:space="preserve">Enkurojošs atloku adapteris PE OD110 cauruļvadam </t>
  </si>
  <si>
    <t>Ķeta atloku trejgabals DN100/100/100</t>
  </si>
  <si>
    <t>Atbalsta betona bloki</t>
  </si>
  <si>
    <t>h=20cm</t>
  </si>
  <si>
    <t>Smilšaina grunts, filtrācijas koeficents K&gt;1,0m/dnn.</t>
  </si>
  <si>
    <t>Tranšejas aizbēršana ar jaunu pievestu grunti (smilšaina grunts, filtrācijas koeficents K&gt;1,4m/dnn.</t>
  </si>
  <si>
    <t>Esošā zālāja seguma atjaunošana saskaņā ar konstruktīvo shēmu lapā ŪKT-04.</t>
  </si>
  <si>
    <t>Esošā bruģa seguma atjaunošana saskaņā ar konstruktīvo shēmu lapā ŪKT-04.</t>
  </si>
  <si>
    <t>Kanalizācijas plastmasas skataka Ø425 komplektā ar pamatni, augstuma regulējošo cauruli, blīvgumiju, manžeti, teleskopu, vāka rāmi; stacionārā tipa vāku 40 t. bruģa segumā, dziļumā h=1,50m</t>
  </si>
  <si>
    <t>Tranšejas aizbēršana ar jaunu pievestu grunti (smilšaina grunts, filtrācijas koeficents K&gt;1,0m/dnn.</t>
  </si>
  <si>
    <t>Grunts izstrāde ar rokām komunikāciju tuvumā (precizēt pēc vietas)</t>
  </si>
  <si>
    <t>Teritorijas labiekārtošana-stāvlaukums</t>
  </si>
  <si>
    <t>Specializētie darbi-ārējie tīkli, sistēmas (stāvlaukums)</t>
  </si>
  <si>
    <t>Specializētie darbi-ārējie tīkli, sistēmas (no VATP6 ēkas)</t>
  </si>
  <si>
    <t>Salizturīgās kārtas izbūve hmin=40cm</t>
  </si>
  <si>
    <t>Neaustais ģeotekstils S16 NW</t>
  </si>
  <si>
    <t>Šķembu maisījums 0/56, LA≤25MPa, h=15cm</t>
  </si>
  <si>
    <t>Šķembu maisījums 0/45, LA≤25MPa, h=10cm</t>
  </si>
  <si>
    <t>Izsiju maisījums 0/8 h=3 - 5cm</t>
  </si>
  <si>
    <t>Betona apmale BR 100.30.15 uzstādīšana uz betona C30/37 pamata</t>
  </si>
  <si>
    <t>Slīpo ceļa apmaļu komplekts (1 labā + 1 kreisā) BR100.30/22.15</t>
  </si>
  <si>
    <t>Šķembu maisījums 0/45, LA≤30MPa, h=15cm</t>
  </si>
  <si>
    <t>Betona bruģakmens "TAISNSTŪRIS T-6" sarkans</t>
  </si>
  <si>
    <t xml:space="preserve">Betona bruģakmens "TAISNSTŪRIS T-6" brūns </t>
  </si>
  <si>
    <t xml:space="preserve">Betona bruģakmens "TAISNSTŪRIS T-6" pelēks </t>
  </si>
  <si>
    <t>Betona bruģakmens "TAISNSTŪRIS T-6" dzeltens ar balto cementu</t>
  </si>
  <si>
    <t>Betona apmale BR 100.20.8 uzstādīšana uz betona C30/37 pamata</t>
  </si>
  <si>
    <t>Zaļās zonas nostiprināšana ar melnzemi h=10 cm biezumā, apsējot ar zāliena sēklu maisījumu</t>
  </si>
  <si>
    <t>Auguzemes noņemšana vid. 15cm biezumā (45m³) un transportēšana uz pasūtītāja norādīto atbērtni Saules ielā 143, Ventspilī</t>
  </si>
  <si>
    <t>Gultnes veidošana (ierakums), lieko grunti (250m³) transportējot uz pasūtītāja norādīto atbērtni Saules ielā 143, Ventspilī</t>
  </si>
  <si>
    <t xml:space="preserve">Betona bruģakmens "UNI COLOC" pelēks </t>
  </si>
  <si>
    <t>Betona bruģakmens "NOSTALITH-L" pelēks</t>
  </si>
  <si>
    <t>Horizontālais apzīmējums Nr. 920</t>
  </si>
  <si>
    <t>Horizontālais apzīmējums Nr. 930</t>
  </si>
  <si>
    <t>Ceļa zīmes</t>
  </si>
  <si>
    <t>Celtniecības darbi</t>
  </si>
  <si>
    <t>Teritorijas labiekārtošana-paplašinātā robežā</t>
  </si>
  <si>
    <t>Gultnes veidošana (ierakums), lieko grunti (130m³) transportējot uz pasūtītāja norādīto atbērtni Saules ielā 143, Ventspilī</t>
  </si>
  <si>
    <t>Teritorijas labiekārtošana-iebrauktuve</t>
  </si>
  <si>
    <t>Mezgla M2 montāža</t>
  </si>
  <si>
    <t>Izolētu vārstu ar diviem servisa krāniem montāža</t>
  </si>
  <si>
    <t>Savienotājcaurules montāža</t>
  </si>
  <si>
    <t>Balansējoša ventiļa montāža</t>
  </si>
  <si>
    <t>Dzelzsbetona akas montāža</t>
  </si>
  <si>
    <t>Balansējošais vārsts Dn 15</t>
  </si>
  <si>
    <t>Gala elements izolēts(aizbāznis) Ø114/225</t>
  </si>
  <si>
    <t xml:space="preserve">Izolēts vārsti ar diviem servisa krāniem 0114/225 </t>
  </si>
  <si>
    <t>Dzelzsbetona grods AG 20-050, grocu v āks ar divām lūkām AGP-20, 2x peldošaā tipa
ķeta lūkas ar v ākiem 40t, 2x pamalu bloki FSB-24-4-6 T</t>
  </si>
  <si>
    <t>Tāme sastādīta:  2018.gada _________________</t>
  </si>
  <si>
    <t>%</t>
  </si>
  <si>
    <t>Kopsavilkuma aprēķini pa darbu vai konstruktīvo elementu veidiem Nr. 3</t>
  </si>
  <si>
    <t>Kopsavilkuma aprēķini pa darbu vai konstruktīvo elementu veidiem Nr. 4</t>
  </si>
  <si>
    <t>Kabeļu kanalizācijas caurule</t>
  </si>
  <si>
    <t>100x6000</t>
  </si>
  <si>
    <t>Caurules līkums</t>
  </si>
  <si>
    <t>100/90 grādu leņķī</t>
  </si>
  <si>
    <t xml:space="preserve">gb </t>
  </si>
  <si>
    <t>Caurules noslēdzošais gals</t>
  </si>
  <si>
    <t>UPT 100</t>
  </si>
  <si>
    <t>Salisturīgo smilti komunikāciju ''spilvenam''</t>
  </si>
  <si>
    <t>Strēmelēs plīstošā brīdin. Lenta 50mmx500m</t>
  </si>
  <si>
    <t>rullis</t>
  </si>
  <si>
    <t>Montāžas materiāli</t>
  </si>
  <si>
    <t>Kabeļu kanalizācijas celtniecība vai paplašināšana, ja cauruļu skaits blokā: 1</t>
  </si>
  <si>
    <t>kan./m.</t>
  </si>
  <si>
    <t>Kabeļu kanalizācijas cauruļu ieguldīšana tranšejā</t>
  </si>
  <si>
    <t xml:space="preserve">Bruģa seguma atjaunošana </t>
  </si>
  <si>
    <t>Zaļas zonas seguma atjaunošana</t>
  </si>
  <si>
    <t>Atkritumu izvešana</t>
  </si>
  <si>
    <t>Nodošanas dokumentācija</t>
  </si>
  <si>
    <t>Izpilddokumentācija</t>
  </si>
  <si>
    <t>Darba vietas sakopšana</t>
  </si>
  <si>
    <t>Papilddarbi</t>
  </si>
  <si>
    <t>Ārējie vājstrāvu tīkli</t>
  </si>
  <si>
    <t>Vieglo automašīnu stāvvietas( pie Ražošanas ēkas Nr. 6 jaunbūves)</t>
  </si>
  <si>
    <t>Vieglo automašīnu stāvvietas</t>
  </si>
  <si>
    <t>Ārējie vājstrāvu tīkli (no VATP6 ēkas)</t>
  </si>
  <si>
    <t>9.pielikums
Atklātā konkursa „Stāvlaukuma izbūve Ventspils Augsto tehnoloģiju parkā Nr.6, Ventspilī”
nolikumam, iepirkuma identifikācijas Nr. VBOP 2018/ 137 ERAF</t>
  </si>
  <si>
    <t xml:space="preserve"> Kopā (bez PVN)</t>
  </si>
  <si>
    <t>Id.Nr.: VBOP 2018/ 137 ERAF</t>
  </si>
  <si>
    <t>Iepirkuma nosaukums: Stāvlaukuma  izbūve  Ventspils  Augsto  tehnoloģiju  parkā  Nr.6,  Ventspilī"</t>
  </si>
  <si>
    <t>Lokālā tāme Nr.1.1: Teritorijas labiekārtošana-stāvlaukums</t>
  </si>
  <si>
    <t>Kanalizācijas plastmasas skataka Ø600 komplektā ar pamatni, augstuma regulējošo cauruli, blīvgumiju, manžeti, teleskopu, peldošā tipa vāku braucamā zonā, vāka rāmi, slodzes klase 40t. H=1.48m - 1,82m</t>
  </si>
  <si>
    <t>Ø600</t>
  </si>
  <si>
    <t>Kanalizācijas plastmasas skataka Ø425 komplektā ar pamatni, augstuma regulējošo cauruli, blīvgumiju, manžeti, teleskopu, peldošā tipa vāku braucamā zonā, vāka rāmi, slodzes klase 40t. H=0,81m - 2,63m</t>
  </si>
  <si>
    <r>
      <t xml:space="preserve"> </t>
    </r>
    <r>
      <rPr>
        <sz val="10"/>
        <color indexed="8"/>
        <rFont val="Times New Roman"/>
        <family val="1"/>
      </rPr>
      <t xml:space="preserve">Gaismeklis ielas IP 66, ārtipa, ar C-node attālinātās vadības moduli
</t>
    </r>
    <r>
      <rPr>
        <sz val="10"/>
        <rFont val="Times New Roman"/>
        <family val="1"/>
      </rPr>
      <t xml:space="preserve">6351 lm, 62.0 W, pelēks korpuss, 4000 K; Ra &gt; 70 *-40 ... +40 °C , IK08, Ø40 - 76 mm1-10V; 6; 10 kV
</t>
    </r>
    <r>
      <rPr>
        <sz val="10"/>
        <color indexed="8"/>
        <rFont val="Times New Roman"/>
        <family val="1"/>
      </rPr>
      <t xml:space="preserve"> Kalpošanas laiks &gt;100 000H, L80B10, IK08, 5 gadu garantija, VIZULO STORK LITTLE BROTHER DWC vai ekvalilents</t>
    </r>
  </si>
  <si>
    <t>1.2</t>
  </si>
  <si>
    <t>1.3</t>
  </si>
  <si>
    <t>Lokālā tāme Nr.1.2: Teritorijas labiekārtošana-paplašinātā robežā</t>
  </si>
  <si>
    <t>Lokālā tāme Nr.1.3: Teritorijas labiekārtošana-iebrauktuve</t>
  </si>
  <si>
    <t>Teritorijas labiekārtošana</t>
  </si>
  <si>
    <t>Lokālā tāme Nr.4.1: Ārējā vājstrāvas tīkli</t>
  </si>
  <si>
    <t>4.1</t>
  </si>
  <si>
    <t>Lokālā tāme Nr.3.3: Ārējā siltumtīkli</t>
  </si>
  <si>
    <t>Lokālā tāme Nr.3.2: Ārējā sadzīves kanalizācija</t>
  </si>
  <si>
    <t>Lokālā tāme Nr.3.1: Ārējais ūdensvads</t>
  </si>
  <si>
    <t>3.1</t>
  </si>
  <si>
    <t>3.2</t>
  </si>
  <si>
    <t>3.3</t>
  </si>
  <si>
    <t>Lokālā tāme Nr.2.2: ELT, teritorijas apgaismojums</t>
  </si>
  <si>
    <t>Lokālā tāme Nr.2.1: Ārējā lietus kanalizācija</t>
  </si>
  <si>
    <t>2.1</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</si>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</sst>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0_-;\-* #,##0.00_-;_-* \-??_-;_-@_-"/>
    <numFmt numFmtId="166" formatCode="m\o\n\th\ d\,\ yyyy"/>
    <numFmt numFmtId="167" formatCode="#.00"/>
    <numFmt numFmtId="168" formatCode="#."/>
    <numFmt numFmtId="169" formatCode="#,##0.0"/>
  </numFmts>
  <fonts count="49">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1"/>
      <color indexed="8"/>
      <name val="Calibri"/>
      <family val="2"/>
      <charset val="204"/>
    </font>
    <font>
      <sz val="11"/>
      <color indexed="8"/>
      <name val="Calibri"/>
      <family val="2"/>
      <charset val="186"/>
    </font>
    <font>
      <sz val="10"/>
      <color indexed="64"/>
      <name val="Arial"/>
      <family val="2"/>
      <charset val="186"/>
    </font>
    <font>
      <sz val="10"/>
      <name val="Arial"/>
      <family val="2"/>
      <charset val="1"/>
    </font>
    <font>
      <sz val="10"/>
      <color indexed="8"/>
      <name val="MS Sans Serif"/>
      <family val="2"/>
      <charset val="186"/>
    </font>
    <font>
      <sz val="11"/>
      <color rgb="FF9C0006"/>
      <name val="Calibri"/>
      <family val="2"/>
      <scheme val="minor"/>
    </font>
    <font>
      <sz val="10"/>
      <name val="Times New Roman"/>
      <family val="1"/>
    </font>
    <font>
      <sz val="11"/>
      <color theme="1"/>
      <name val="Times New Roman"/>
      <family val="1"/>
    </font>
    <font>
      <b/>
      <sz val="12"/>
      <name val="Times New Roman"/>
      <family val="1"/>
    </font>
    <font>
      <b/>
      <sz val="16"/>
      <name val="Times New Roman"/>
      <family val="1"/>
    </font>
    <font>
      <sz val="12"/>
      <name val="Times New Roman"/>
      <family val="1"/>
    </font>
    <font>
      <b/>
      <sz val="12"/>
      <color theme="3" tint="-0.499984740745262"/>
      <name val="Times New Roman"/>
      <family val="1"/>
    </font>
    <font>
      <sz val="11"/>
      <name val="Times New Roman"/>
      <family val="1"/>
    </font>
    <font>
      <sz val="12"/>
      <color theme="0"/>
      <name val="Times New Roman"/>
      <family val="1"/>
    </font>
    <font>
      <b/>
      <sz val="11"/>
      <name val="Times New Roman"/>
      <family val="1"/>
    </font>
    <font>
      <b/>
      <sz val="13"/>
      <name val="Times New Roman"/>
      <family val="1"/>
    </font>
    <font>
      <sz val="11"/>
      <color indexed="10"/>
      <name val="Times New Roman"/>
      <family val="1"/>
    </font>
    <font>
      <sz val="8"/>
      <name val="Times New Roman"/>
      <family val="1"/>
    </font>
    <font>
      <sz val="10"/>
      <color rgb="FFFF0000"/>
      <name val="Times New Roman"/>
      <family val="1"/>
    </font>
    <font>
      <sz val="11"/>
      <color rgb="FFFF0000"/>
      <name val="Times New Roman"/>
      <family val="1"/>
    </font>
    <font>
      <b/>
      <sz val="14"/>
      <name val="Times New Roman"/>
      <family val="1"/>
    </font>
    <font>
      <sz val="14"/>
      <name val="Times New Roman"/>
      <family val="1"/>
    </font>
    <font>
      <sz val="10"/>
      <color theme="0"/>
      <name val="Times New Roman"/>
      <family val="1"/>
    </font>
    <font>
      <b/>
      <sz val="10"/>
      <name val="Times New Roman"/>
      <family val="1"/>
    </font>
    <font>
      <sz val="10"/>
      <color theme="5" tint="-0.499984740745262"/>
      <name val="Times New Roman"/>
      <family val="1"/>
    </font>
    <font>
      <i/>
      <sz val="12"/>
      <name val="Times New Roman"/>
      <family val="1"/>
    </font>
    <font>
      <b/>
      <sz val="11"/>
      <color theme="1"/>
      <name val="Times New Roman"/>
      <family val="1"/>
    </font>
    <font>
      <sz val="12"/>
      <color theme="1"/>
      <name val="Times New Roman"/>
      <family val="1"/>
    </font>
    <font>
      <sz val="10"/>
      <color theme="1"/>
      <name val="Times New Roman"/>
      <family val="1"/>
    </font>
    <font>
      <b/>
      <i/>
      <u/>
      <sz val="10"/>
      <name val="Times New Roman"/>
      <family val="1"/>
    </font>
    <font>
      <sz val="11"/>
      <color indexed="8"/>
      <name val="Times New Roman"/>
      <family val="1"/>
    </font>
    <font>
      <sz val="9"/>
      <name val="Times New Roman"/>
      <family val="1"/>
    </font>
    <font>
      <b/>
      <i/>
      <sz val="10"/>
      <name val="Times New Roman"/>
      <family val="1"/>
    </font>
    <font>
      <sz val="10"/>
      <color indexed="8"/>
      <name val="Times New Roman"/>
      <family val="1"/>
    </font>
    <font>
      <b/>
      <u/>
      <sz val="10"/>
      <name val="Times New Roman"/>
      <family val="1"/>
    </font>
    <font>
      <b/>
      <sz val="10"/>
      <color indexed="8"/>
      <name val="Times New Roman"/>
      <family val="1"/>
    </font>
    <font>
      <i/>
      <sz val="10"/>
      <name val="Times New Roman"/>
      <family val="1"/>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indexed="43"/>
        <bgColor indexed="64"/>
      </patternFill>
    </fill>
    <fill>
      <patternFill patternType="solid">
        <fgColor theme="0"/>
        <bgColor indexed="64"/>
      </patternFill>
    </fill>
    <fill>
      <patternFill patternType="solid">
        <fgColor rgb="FFFFC7CE"/>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bottom/>
      <diagonal/>
    </border>
    <border>
      <left/>
      <right/>
      <top style="thin">
        <color theme="0" tint="-0.24994659260841701"/>
      </top>
      <bottom/>
      <diagonal/>
    </border>
    <border>
      <left/>
      <right style="thin">
        <color indexed="64"/>
      </right>
      <top/>
      <bottom/>
      <diagonal/>
    </border>
    <border>
      <left style="thin">
        <color theme="0" tint="-0.24994659260841701"/>
      </left>
      <right style="thin">
        <color indexed="64"/>
      </right>
      <top/>
      <bottom style="thin">
        <color theme="0" tint="-0.24994659260841701"/>
      </bottom>
      <diagonal/>
    </border>
  </borders>
  <cellStyleXfs count="60">
    <xf numFmtId="0" fontId="0" fillId="0" borderId="0"/>
    <xf numFmtId="0" fontId="6"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8" fillId="0" borderId="0" applyFill="0" applyBorder="0" applyAlignment="0" applyProtection="0"/>
    <xf numFmtId="166" fontId="9" fillId="0" borderId="0">
      <protection locked="0"/>
    </xf>
    <xf numFmtId="167" fontId="9" fillId="0" borderId="0">
      <protection locked="0"/>
    </xf>
    <xf numFmtId="168" fontId="10" fillId="0" borderId="0">
      <protection locked="0"/>
    </xf>
    <xf numFmtId="168" fontId="10" fillId="0" borderId="0">
      <protection locked="0"/>
    </xf>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11" fillId="0" borderId="0"/>
    <xf numFmtId="0" fontId="8" fillId="0" borderId="0"/>
    <xf numFmtId="0" fontId="4" fillId="0" borderId="0"/>
    <xf numFmtId="164" fontId="4" fillId="0" borderId="0" applyFont="0" applyFill="0" applyBorder="0" applyAlignment="0" applyProtection="0"/>
    <xf numFmtId="0" fontId="3" fillId="0" borderId="0"/>
    <xf numFmtId="0" fontId="11" fillId="0" borderId="0"/>
    <xf numFmtId="0" fontId="2" fillId="0" borderId="0"/>
    <xf numFmtId="0" fontId="2" fillId="0" borderId="0"/>
    <xf numFmtId="0" fontId="12" fillId="0" borderId="0"/>
    <xf numFmtId="0" fontId="2" fillId="0" borderId="0"/>
    <xf numFmtId="164" fontId="13" fillId="0" borderId="0" applyFont="0" applyFill="0" applyBorder="0" applyAlignment="0" applyProtection="0"/>
    <xf numFmtId="0" fontId="2" fillId="0" borderId="0"/>
    <xf numFmtId="0" fontId="14" fillId="0" borderId="0"/>
    <xf numFmtId="0" fontId="13" fillId="0" borderId="0"/>
    <xf numFmtId="0" fontId="2" fillId="0" borderId="0"/>
    <xf numFmtId="0" fontId="2" fillId="0" borderId="0"/>
    <xf numFmtId="0" fontId="2" fillId="0" borderId="0"/>
    <xf numFmtId="0" fontId="2" fillId="0" borderId="0"/>
    <xf numFmtId="0" fontId="2" fillId="0" borderId="0"/>
    <xf numFmtId="0" fontId="15" fillId="0" borderId="0"/>
    <xf numFmtId="0" fontId="13" fillId="0" borderId="0"/>
    <xf numFmtId="0" fontId="16" fillId="0" borderId="0"/>
    <xf numFmtId="0" fontId="17" fillId="8" borderId="0" applyNumberFormat="0" applyBorder="0" applyAlignment="0" applyProtection="0"/>
    <xf numFmtId="0" fontId="1" fillId="0" borderId="0"/>
    <xf numFmtId="0" fontId="1" fillId="0" borderId="0"/>
    <xf numFmtId="0" fontId="1" fillId="0" borderId="0"/>
  </cellStyleXfs>
  <cellXfs count="301">
    <xf numFmtId="0" fontId="0" fillId="0" borderId="0" xfId="0"/>
    <xf numFmtId="0" fontId="18" fillId="0" borderId="0" xfId="0" applyFont="1" applyAlignment="1">
      <alignment horizontal="right" vertical="center"/>
    </xf>
    <xf numFmtId="0" fontId="18" fillId="0" borderId="0" xfId="27" applyFont="1"/>
    <xf numFmtId="0" fontId="19" fillId="0" borderId="0" xfId="27" applyFont="1"/>
    <xf numFmtId="0" fontId="20" fillId="0" borderId="0" xfId="27" applyFont="1" applyAlignment="1">
      <alignment horizontal="center"/>
    </xf>
    <xf numFmtId="0" fontId="22" fillId="0" borderId="0" xfId="27" applyFont="1" applyAlignment="1">
      <alignment horizontal="right"/>
    </xf>
    <xf numFmtId="0" fontId="23" fillId="0" borderId="0" xfId="27" applyFont="1" applyAlignment="1">
      <alignment horizontal="right" vertical="center" wrapText="1"/>
    </xf>
    <xf numFmtId="0" fontId="24" fillId="0" borderId="0" xfId="27" applyFont="1" applyAlignment="1">
      <alignment horizontal="right"/>
    </xf>
    <xf numFmtId="0" fontId="25" fillId="7" borderId="0" xfId="27" applyFont="1" applyFill="1" applyAlignment="1">
      <alignment horizontal="right"/>
    </xf>
    <xf numFmtId="0" fontId="19" fillId="0" borderId="0" xfId="40" applyFont="1"/>
    <xf numFmtId="0" fontId="18" fillId="0" borderId="0" xfId="40" applyFont="1"/>
    <xf numFmtId="0" fontId="26" fillId="0" borderId="5" xfId="40" applyFont="1" applyBorder="1" applyAlignment="1">
      <alignment horizontal="center" vertical="center" wrapText="1"/>
    </xf>
    <xf numFmtId="0" fontId="26" fillId="0" borderId="5" xfId="40" applyFont="1" applyBorder="1" applyAlignment="1">
      <alignment horizontal="left" vertical="center" wrapText="1"/>
    </xf>
    <xf numFmtId="4" fontId="26" fillId="7" borderId="5" xfId="40" applyNumberFormat="1" applyFont="1" applyFill="1" applyBorder="1" applyAlignment="1">
      <alignment horizontal="center" vertical="center" wrapText="1"/>
    </xf>
    <xf numFmtId="0" fontId="22" fillId="0" borderId="5" xfId="0" applyFont="1" applyBorder="1" applyAlignment="1">
      <alignment horizontal="justify" vertical="top" wrapText="1"/>
    </xf>
    <xf numFmtId="0" fontId="20" fillId="0" borderId="5" xfId="0" applyFont="1" applyBorder="1" applyAlignment="1">
      <alignment horizontal="right" vertical="top" wrapText="1"/>
    </xf>
    <xf numFmtId="4" fontId="26" fillId="0" borderId="5" xfId="0" applyNumberFormat="1" applyFont="1" applyBorder="1" applyAlignment="1">
      <alignment horizontal="center" vertical="top" wrapText="1"/>
    </xf>
    <xf numFmtId="0" fontId="18" fillId="0" borderId="0" xfId="0" applyFont="1"/>
    <xf numFmtId="0" fontId="18" fillId="0" borderId="5" xfId="0" applyFont="1" applyBorder="1" applyAlignment="1">
      <alignment horizontal="right"/>
    </xf>
    <xf numFmtId="0" fontId="27" fillId="3" borderId="0" xfId="40" applyFont="1" applyFill="1" applyBorder="1" applyAlignment="1">
      <alignment horizontal="right" vertical="top" wrapText="1"/>
    </xf>
    <xf numFmtId="4" fontId="26" fillId="3" borderId="0" xfId="40" applyNumberFormat="1" applyFont="1" applyFill="1" applyBorder="1" applyAlignment="1">
      <alignment horizontal="center" vertical="top" wrapText="1"/>
    </xf>
    <xf numFmtId="0" fontId="18" fillId="3" borderId="0" xfId="40" applyFont="1" applyFill="1"/>
    <xf numFmtId="0" fontId="18" fillId="0" borderId="0" xfId="40" applyFont="1" applyAlignment="1">
      <alignment horizontal="justify"/>
    </xf>
    <xf numFmtId="4" fontId="18" fillId="0" borderId="0" xfId="40" applyNumberFormat="1" applyFont="1"/>
    <xf numFmtId="0" fontId="24" fillId="0" borderId="0" xfId="0" applyFont="1" applyAlignment="1">
      <alignment horizontal="right" vertical="top" wrapText="1"/>
    </xf>
    <xf numFmtId="0" fontId="24" fillId="0" borderId="0" xfId="0" applyFont="1"/>
    <xf numFmtId="4" fontId="28" fillId="0" borderId="0" xfId="0" applyNumberFormat="1" applyFont="1"/>
    <xf numFmtId="0" fontId="24" fillId="0" borderId="0" xfId="0" applyFont="1" applyBorder="1" applyAlignment="1">
      <alignment horizontal="center" vertical="top" wrapText="1"/>
    </xf>
    <xf numFmtId="0" fontId="24" fillId="0" borderId="0" xfId="0" applyFont="1" applyAlignment="1">
      <alignment horizontal="center"/>
    </xf>
    <xf numFmtId="0" fontId="29" fillId="0" borderId="0" xfId="0" applyFont="1" applyAlignment="1">
      <alignment horizontal="center" vertical="top" wrapText="1"/>
    </xf>
    <xf numFmtId="0" fontId="24" fillId="0" borderId="0" xfId="0" applyFont="1" applyAlignment="1">
      <alignment horizontal="left"/>
    </xf>
    <xf numFmtId="0" fontId="30" fillId="0" borderId="0" xfId="40" applyFont="1"/>
    <xf numFmtId="0" fontId="31" fillId="0" borderId="0" xfId="0" applyFont="1" applyBorder="1" applyAlignment="1">
      <alignment horizontal="center" vertical="top" wrapText="1"/>
    </xf>
    <xf numFmtId="0" fontId="31" fillId="0" borderId="0" xfId="0" applyFont="1" applyAlignment="1">
      <alignment horizontal="center"/>
    </xf>
    <xf numFmtId="0" fontId="32" fillId="0" borderId="0" xfId="20" applyFont="1" applyAlignment="1">
      <alignment horizontal="center"/>
    </xf>
    <xf numFmtId="0" fontId="18" fillId="0" borderId="0" xfId="20" applyFont="1"/>
    <xf numFmtId="0" fontId="32" fillId="0" borderId="0" xfId="20" applyFont="1" applyAlignment="1">
      <alignment horizontal="right" vertical="top" wrapText="1"/>
    </xf>
    <xf numFmtId="0" fontId="32" fillId="0" borderId="0" xfId="20" applyFont="1" applyAlignment="1">
      <alignment horizontal="center" vertical="top" wrapText="1"/>
    </xf>
    <xf numFmtId="0" fontId="22" fillId="0" borderId="0" xfId="20" applyFont="1" applyAlignment="1">
      <alignment vertical="top" wrapText="1"/>
    </xf>
    <xf numFmtId="0" fontId="18" fillId="0" borderId="0" xfId="20" applyFont="1" applyAlignment="1">
      <alignment horizontal="center"/>
    </xf>
    <xf numFmtId="16" fontId="22" fillId="0" borderId="0" xfId="20" applyNumberFormat="1" applyFont="1" applyAlignment="1">
      <alignment vertical="top" wrapText="1"/>
    </xf>
    <xf numFmtId="0" fontId="24" fillId="0" borderId="0" xfId="20" applyFont="1"/>
    <xf numFmtId="0" fontId="22" fillId="0" borderId="0" xfId="20" applyFont="1" applyAlignment="1">
      <alignment horizontal="right" vertical="top" wrapText="1"/>
    </xf>
    <xf numFmtId="0" fontId="33" fillId="0" borderId="0" xfId="20" applyFont="1" applyAlignment="1">
      <alignment vertical="top" wrapText="1"/>
    </xf>
    <xf numFmtId="4" fontId="26" fillId="7" borderId="7" xfId="20" applyNumberFormat="1" applyFont="1" applyFill="1" applyBorder="1" applyAlignment="1">
      <alignment horizontal="center" vertical="center" wrapText="1"/>
    </xf>
    <xf numFmtId="0" fontId="26" fillId="0" borderId="0" xfId="20" applyFont="1" applyAlignment="1">
      <alignment horizontal="left" vertical="center"/>
    </xf>
    <xf numFmtId="0" fontId="24" fillId="0" borderId="0" xfId="0" applyFont="1" applyAlignment="1">
      <alignment horizontal="right"/>
    </xf>
    <xf numFmtId="4" fontId="34" fillId="0" borderId="0" xfId="20" applyNumberFormat="1" applyFont="1"/>
    <xf numFmtId="0" fontId="25" fillId="0" borderId="0" xfId="20" applyFont="1" applyAlignment="1">
      <alignment horizontal="left"/>
    </xf>
    <xf numFmtId="0" fontId="20" fillId="0" borderId="5" xfId="20" applyFont="1" applyBorder="1" applyAlignment="1">
      <alignment horizontal="center" vertical="center" wrapText="1"/>
    </xf>
    <xf numFmtId="0" fontId="33" fillId="0" borderId="17" xfId="20" applyFont="1" applyBorder="1" applyAlignment="1">
      <alignment horizontal="justify" vertical="top" wrapText="1"/>
    </xf>
    <xf numFmtId="0" fontId="33" fillId="0" borderId="18" xfId="20" applyFont="1" applyBorder="1" applyAlignment="1">
      <alignment horizontal="justify" vertical="top" wrapText="1"/>
    </xf>
    <xf numFmtId="0" fontId="33" fillId="0" borderId="21" xfId="20" applyFont="1" applyBorder="1" applyAlignment="1">
      <alignment horizontal="justify" vertical="top" wrapText="1"/>
    </xf>
    <xf numFmtId="0" fontId="35" fillId="0" borderId="22" xfId="20" applyFont="1" applyBorder="1" applyAlignment="1">
      <alignment horizontal="center" vertical="center" wrapText="1"/>
    </xf>
    <xf numFmtId="49" fontId="35" fillId="0" borderId="9" xfId="20" applyNumberFormat="1" applyFont="1" applyBorder="1" applyAlignment="1">
      <alignment horizontal="center" vertical="center" wrapText="1"/>
    </xf>
    <xf numFmtId="4" fontId="18" fillId="3" borderId="10" xfId="0" applyNumberFormat="1" applyFont="1" applyFill="1" applyBorder="1" applyAlignment="1">
      <alignment horizontal="center"/>
    </xf>
    <xf numFmtId="4" fontId="36" fillId="0" borderId="11" xfId="0" applyNumberFormat="1" applyFont="1" applyBorder="1" applyAlignment="1">
      <alignment horizontal="center"/>
    </xf>
    <xf numFmtId="0" fontId="35" fillId="0" borderId="22" xfId="20" applyFont="1" applyBorder="1" applyAlignment="1">
      <alignment horizontal="center" vertical="top" wrapText="1"/>
    </xf>
    <xf numFmtId="49" fontId="35" fillId="0" borderId="9" xfId="20" applyNumberFormat="1" applyFont="1" applyBorder="1" applyAlignment="1">
      <alignment horizontal="center" vertical="top" wrapText="1"/>
    </xf>
    <xf numFmtId="4" fontId="18" fillId="3" borderId="9" xfId="20" applyNumberFormat="1" applyFont="1" applyFill="1" applyBorder="1" applyAlignment="1">
      <alignment horizontal="center"/>
    </xf>
    <xf numFmtId="4" fontId="18" fillId="0" borderId="23" xfId="20" applyNumberFormat="1" applyFont="1" applyBorder="1" applyAlignment="1">
      <alignment horizontal="center"/>
    </xf>
    <xf numFmtId="0" fontId="33" fillId="0" borderId="5" xfId="20" applyFont="1" applyBorder="1" applyAlignment="1">
      <alignment horizontal="justify" vertical="top" wrapText="1"/>
    </xf>
    <xf numFmtId="0" fontId="20" fillId="0" borderId="5" xfId="20" applyFont="1" applyBorder="1" applyAlignment="1">
      <alignment horizontal="right" vertical="top" wrapText="1"/>
    </xf>
    <xf numFmtId="4" fontId="26" fillId="6" borderId="5" xfId="20" applyNumberFormat="1" applyFont="1" applyFill="1" applyBorder="1" applyAlignment="1">
      <alignment horizontal="center" vertical="top" wrapText="1"/>
    </xf>
    <xf numFmtId="9" fontId="20" fillId="0" borderId="5" xfId="20" applyNumberFormat="1" applyFont="1" applyBorder="1" applyAlignment="1">
      <alignment horizontal="center" vertical="center" wrapText="1"/>
    </xf>
    <xf numFmtId="4" fontId="26" fillId="0" borderId="5" xfId="20" applyNumberFormat="1" applyFont="1" applyBorder="1" applyAlignment="1">
      <alignment horizontal="center" vertical="top" wrapText="1"/>
    </xf>
    <xf numFmtId="0" fontId="20" fillId="0" borderId="5" xfId="20" applyFont="1" applyBorder="1" applyAlignment="1">
      <alignment horizontal="right" vertical="center" wrapText="1"/>
    </xf>
    <xf numFmtId="0" fontId="37" fillId="0" borderId="12" xfId="0" applyFont="1" applyFill="1" applyBorder="1" applyAlignment="1">
      <alignment horizontal="right"/>
    </xf>
    <xf numFmtId="4" fontId="26" fillId="0" borderId="5" xfId="20" applyNumberFormat="1" applyFont="1" applyFill="1" applyBorder="1" applyAlignment="1">
      <alignment horizontal="center" vertical="top" wrapText="1"/>
    </xf>
    <xf numFmtId="0" fontId="33" fillId="0" borderId="0" xfId="20" applyFont="1" applyAlignment="1">
      <alignment horizontal="justify"/>
    </xf>
    <xf numFmtId="0" fontId="24" fillId="0" borderId="0" xfId="20" applyFont="1" applyAlignment="1">
      <alignment horizontal="right" vertical="top" wrapText="1"/>
    </xf>
    <xf numFmtId="0" fontId="24" fillId="0" borderId="0" xfId="20" applyFont="1" applyBorder="1" applyAlignment="1">
      <alignment vertical="top" wrapText="1"/>
    </xf>
    <xf numFmtId="0" fontId="24" fillId="0" borderId="0" xfId="20" applyFont="1" applyAlignment="1">
      <alignment horizontal="left"/>
    </xf>
    <xf numFmtId="4" fontId="18" fillId="3" borderId="9" xfId="0" applyNumberFormat="1" applyFont="1" applyFill="1" applyBorder="1" applyAlignment="1">
      <alignment horizontal="center" vertical="center"/>
    </xf>
    <xf numFmtId="4" fontId="36" fillId="0" borderId="23" xfId="0" applyNumberFormat="1" applyFont="1" applyBorder="1" applyAlignment="1">
      <alignment horizontal="center" vertical="center"/>
    </xf>
    <xf numFmtId="0" fontId="35" fillId="0" borderId="28" xfId="20" applyFont="1" applyBorder="1" applyAlignment="1">
      <alignment horizontal="center" vertical="top" wrapText="1"/>
    </xf>
    <xf numFmtId="49" fontId="35" fillId="0" borderId="29" xfId="20" applyNumberFormat="1" applyFont="1" applyBorder="1" applyAlignment="1">
      <alignment horizontal="center" vertical="top" wrapText="1"/>
    </xf>
    <xf numFmtId="4" fontId="18" fillId="3" borderId="29" xfId="20" applyNumberFormat="1" applyFont="1" applyFill="1" applyBorder="1" applyAlignment="1">
      <alignment horizontal="center"/>
    </xf>
    <xf numFmtId="4" fontId="18" fillId="0" borderId="30" xfId="20" applyNumberFormat="1" applyFont="1" applyBorder="1" applyAlignment="1">
      <alignment horizontal="center"/>
    </xf>
    <xf numFmtId="0" fontId="38" fillId="0" borderId="0" xfId="36" applyFont="1" applyAlignment="1"/>
    <xf numFmtId="0" fontId="38" fillId="0" borderId="0" xfId="36" applyFont="1"/>
    <xf numFmtId="0" fontId="19" fillId="0" borderId="0" xfId="36" applyFont="1"/>
    <xf numFmtId="0" fontId="39" fillId="0" borderId="0" xfId="36" applyFont="1" applyAlignment="1">
      <alignment vertical="center"/>
    </xf>
    <xf numFmtId="0" fontId="40" fillId="0" borderId="17" xfId="36" applyFont="1" applyBorder="1" applyAlignment="1">
      <alignment horizontal="center" vertical="center"/>
    </xf>
    <xf numFmtId="0" fontId="20" fillId="4" borderId="18" xfId="33" applyFont="1" applyFill="1" applyBorder="1" applyAlignment="1" applyProtection="1">
      <alignment vertical="center" wrapText="1"/>
      <protection locked="0"/>
    </xf>
    <xf numFmtId="0" fontId="18" fillId="0" borderId="18" xfId="34" applyFont="1" applyBorder="1" applyAlignment="1" applyProtection="1">
      <alignment horizontal="center" vertical="center"/>
      <protection locked="0"/>
    </xf>
    <xf numFmtId="0" fontId="18" fillId="7" borderId="18" xfId="34" applyFont="1" applyFill="1" applyBorder="1" applyAlignment="1" applyProtection="1">
      <alignment horizontal="center" vertical="center"/>
      <protection locked="0"/>
    </xf>
    <xf numFmtId="3" fontId="18" fillId="0" borderId="22" xfId="20" applyNumberFormat="1" applyFont="1" applyBorder="1" applyAlignment="1">
      <alignment horizontal="center" vertical="center" wrapText="1"/>
    </xf>
    <xf numFmtId="4" fontId="41" fillId="0" borderId="9" xfId="46" applyNumberFormat="1" applyFont="1" applyFill="1" applyBorder="1" applyAlignment="1">
      <alignment horizontal="left" vertical="center" wrapText="1"/>
    </xf>
    <xf numFmtId="4" fontId="18" fillId="0" borderId="9" xfId="20" applyNumberFormat="1" applyFont="1" applyBorder="1" applyAlignment="1">
      <alignment horizontal="center" vertical="center" wrapText="1"/>
    </xf>
    <xf numFmtId="4" fontId="24" fillId="0" borderId="9" xfId="20" applyNumberFormat="1" applyFont="1" applyFill="1" applyBorder="1" applyAlignment="1">
      <alignment horizontal="center" vertical="center" wrapText="1"/>
    </xf>
    <xf numFmtId="0" fontId="19" fillId="7" borderId="0" xfId="36" applyFont="1" applyFill="1"/>
    <xf numFmtId="0" fontId="18" fillId="0" borderId="9" xfId="0" applyFont="1" applyBorder="1" applyAlignment="1">
      <alignment wrapText="1"/>
    </xf>
    <xf numFmtId="0" fontId="18" fillId="7" borderId="9" xfId="0" applyFont="1" applyFill="1" applyBorder="1" applyAlignment="1">
      <alignment horizontal="center" vertical="center"/>
    </xf>
    <xf numFmtId="0" fontId="18" fillId="0" borderId="9" xfId="0" applyFont="1" applyBorder="1" applyAlignment="1"/>
    <xf numFmtId="0" fontId="18" fillId="7" borderId="9" xfId="0" applyFont="1" applyFill="1" applyBorder="1" applyAlignment="1">
      <alignment horizontal="center"/>
    </xf>
    <xf numFmtId="3" fontId="18" fillId="0" borderId="22" xfId="0" applyNumberFormat="1" applyFont="1" applyBorder="1" applyAlignment="1">
      <alignment horizontal="center" vertical="center" wrapText="1"/>
    </xf>
    <xf numFmtId="4" fontId="18" fillId="7" borderId="9" xfId="0" applyNumberFormat="1" applyFont="1" applyFill="1" applyBorder="1" applyAlignment="1">
      <alignment horizontal="center" vertical="center" wrapText="1"/>
    </xf>
    <xf numFmtId="4" fontId="24" fillId="7" borderId="9" xfId="0" applyNumberFormat="1" applyFont="1" applyFill="1" applyBorder="1" applyAlignment="1">
      <alignment horizontal="center" vertical="center" wrapText="1"/>
    </xf>
    <xf numFmtId="4" fontId="18" fillId="0" borderId="9" xfId="0" applyNumberFormat="1" applyFont="1" applyBorder="1" applyAlignment="1">
      <alignment horizontal="left" vertical="center" wrapText="1"/>
    </xf>
    <xf numFmtId="4" fontId="18" fillId="7" borderId="9" xfId="0" applyNumberFormat="1" applyFont="1" applyFill="1" applyBorder="1" applyAlignment="1">
      <alignment horizontal="left" vertical="center" wrapText="1"/>
    </xf>
    <xf numFmtId="0" fontId="18" fillId="7" borderId="9" xfId="0" applyFont="1" applyFill="1" applyBorder="1" applyAlignment="1">
      <alignment horizontal="left" vertical="center" wrapText="1" indent="1"/>
    </xf>
    <xf numFmtId="3" fontId="24" fillId="7" borderId="9" xfId="0" applyNumberFormat="1" applyFont="1" applyFill="1" applyBorder="1" applyAlignment="1">
      <alignment horizontal="center" vertical="center" wrapText="1"/>
    </xf>
    <xf numFmtId="3" fontId="18" fillId="7" borderId="22" xfId="0" applyNumberFormat="1" applyFont="1" applyFill="1" applyBorder="1" applyAlignment="1">
      <alignment horizontal="center" vertical="center" wrapText="1"/>
    </xf>
    <xf numFmtId="0" fontId="40" fillId="7" borderId="9" xfId="49" applyFont="1" applyFill="1" applyBorder="1" applyAlignment="1">
      <alignment horizontal="center" vertical="center" wrapText="1"/>
    </xf>
    <xf numFmtId="2" fontId="40" fillId="7" borderId="9" xfId="49" applyNumberFormat="1" applyFont="1" applyFill="1" applyBorder="1" applyAlignment="1">
      <alignment horizontal="center" vertical="center"/>
    </xf>
    <xf numFmtId="4" fontId="18" fillId="0" borderId="9" xfId="20" applyNumberFormat="1" applyFont="1" applyBorder="1" applyAlignment="1">
      <alignment horizontal="left" vertical="center" wrapText="1"/>
    </xf>
    <xf numFmtId="4" fontId="18" fillId="7" borderId="9" xfId="20" applyNumberFormat="1" applyFont="1" applyFill="1" applyBorder="1" applyAlignment="1">
      <alignment horizontal="center" vertical="center" wrapText="1"/>
    </xf>
    <xf numFmtId="0" fontId="19" fillId="7" borderId="0" xfId="41" applyFont="1" applyFill="1"/>
    <xf numFmtId="4" fontId="18" fillId="0" borderId="10" xfId="20" applyNumberFormat="1" applyFont="1" applyBorder="1" applyAlignment="1">
      <alignment horizontal="left" vertical="center" wrapText="1"/>
    </xf>
    <xf numFmtId="4" fontId="18" fillId="0" borderId="10" xfId="20" applyNumberFormat="1" applyFont="1" applyBorder="1" applyAlignment="1">
      <alignment horizontal="center" vertical="center" wrapText="1"/>
    </xf>
    <xf numFmtId="4" fontId="18" fillId="7" borderId="10" xfId="20" applyNumberFormat="1" applyFont="1" applyFill="1" applyBorder="1" applyAlignment="1">
      <alignment horizontal="center" vertical="center" wrapText="1"/>
    </xf>
    <xf numFmtId="0" fontId="18" fillId="0" borderId="9" xfId="0" applyFont="1" applyFill="1" applyBorder="1" applyAlignment="1">
      <alignment wrapText="1"/>
    </xf>
    <xf numFmtId="0" fontId="40" fillId="0" borderId="28" xfId="36" applyFont="1" applyBorder="1" applyAlignment="1">
      <alignment horizontal="center" vertical="center"/>
    </xf>
    <xf numFmtId="0" fontId="40" fillId="0" borderId="29" xfId="36" applyFont="1" applyBorder="1" applyAlignment="1">
      <alignment vertical="center" wrapText="1"/>
    </xf>
    <xf numFmtId="0" fontId="40" fillId="0" borderId="29" xfId="36" applyFont="1" applyBorder="1" applyAlignment="1">
      <alignment horizontal="center" vertical="center" wrapText="1"/>
    </xf>
    <xf numFmtId="2" fontId="40" fillId="0" borderId="29" xfId="36" applyNumberFormat="1" applyFont="1" applyBorder="1" applyAlignment="1">
      <alignment horizontal="center" vertical="center"/>
    </xf>
    <xf numFmtId="0" fontId="42" fillId="0" borderId="0" xfId="41" applyFont="1"/>
    <xf numFmtId="0" fontId="19" fillId="0" borderId="0" xfId="36" applyFont="1" applyAlignment="1">
      <alignment horizontal="left" vertical="center"/>
    </xf>
    <xf numFmtId="0" fontId="38" fillId="0" borderId="0" xfId="36" applyFont="1" applyAlignment="1">
      <alignment vertical="center"/>
    </xf>
    <xf numFmtId="0" fontId="18" fillId="0" borderId="22" xfId="0" applyFont="1" applyBorder="1" applyAlignment="1">
      <alignment horizontal="center" vertical="center"/>
    </xf>
    <xf numFmtId="0" fontId="18" fillId="7" borderId="9" xfId="0" applyFont="1" applyFill="1" applyBorder="1" applyAlignment="1">
      <alignment wrapText="1"/>
    </xf>
    <xf numFmtId="0" fontId="43" fillId="3" borderId="22" xfId="34" applyFont="1" applyFill="1" applyBorder="1" applyAlignment="1">
      <alignment horizontal="center" vertical="center" wrapText="1"/>
    </xf>
    <xf numFmtId="4" fontId="41" fillId="7" borderId="9" xfId="46" applyNumberFormat="1" applyFont="1" applyFill="1" applyBorder="1" applyAlignment="1">
      <alignment horizontal="left" vertical="center" wrapText="1"/>
    </xf>
    <xf numFmtId="0" fontId="18" fillId="0" borderId="22" xfId="0" applyFont="1" applyBorder="1"/>
    <xf numFmtId="0" fontId="38" fillId="7" borderId="9" xfId="0" applyFont="1" applyFill="1" applyBorder="1" applyAlignment="1">
      <alignment horizontal="left" wrapText="1"/>
    </xf>
    <xf numFmtId="0" fontId="18" fillId="7" borderId="9" xfId="0" applyFont="1" applyFill="1" applyBorder="1"/>
    <xf numFmtId="0" fontId="18" fillId="0" borderId="9" xfId="0" applyFont="1" applyBorder="1" applyAlignment="1">
      <alignment horizontal="center" vertical="center"/>
    </xf>
    <xf numFmtId="0" fontId="18" fillId="0" borderId="22" xfId="0" applyFont="1" applyBorder="1" applyAlignment="1">
      <alignment horizontal="center"/>
    </xf>
    <xf numFmtId="0" fontId="18" fillId="7" borderId="9" xfId="0" applyFont="1" applyFill="1" applyBorder="1" applyAlignment="1">
      <alignment horizontal="left" wrapText="1"/>
    </xf>
    <xf numFmtId="0" fontId="19" fillId="7" borderId="22" xfId="36" applyFont="1" applyFill="1" applyBorder="1"/>
    <xf numFmtId="0" fontId="18" fillId="0" borderId="9" xfId="0" applyFont="1" applyBorder="1"/>
    <xf numFmtId="0" fontId="24" fillId="7" borderId="9" xfId="56" applyFont="1" applyFill="1" applyBorder="1" applyAlignment="1">
      <alignment wrapText="1"/>
    </xf>
    <xf numFmtId="0" fontId="24" fillId="7" borderId="9" xfId="56" applyFont="1" applyFill="1" applyBorder="1" applyAlignment="1">
      <alignment horizontal="center" vertical="center"/>
    </xf>
    <xf numFmtId="0" fontId="38" fillId="7" borderId="9" xfId="0" applyFont="1" applyFill="1" applyBorder="1" applyAlignment="1">
      <alignment wrapText="1"/>
    </xf>
    <xf numFmtId="0" fontId="40" fillId="7" borderId="22" xfId="36" applyFont="1" applyFill="1" applyBorder="1" applyAlignment="1">
      <alignment horizontal="center" vertical="center"/>
    </xf>
    <xf numFmtId="0" fontId="44" fillId="7" borderId="9" xfId="0" applyFont="1" applyFill="1" applyBorder="1" applyAlignment="1">
      <alignment wrapText="1"/>
    </xf>
    <xf numFmtId="0" fontId="20" fillId="7" borderId="9" xfId="33" applyFont="1" applyFill="1" applyBorder="1" applyAlignment="1" applyProtection="1">
      <alignment vertical="center" wrapText="1"/>
      <protection locked="0"/>
    </xf>
    <xf numFmtId="0" fontId="18" fillId="7" borderId="9" xfId="34" applyFont="1" applyFill="1" applyBorder="1" applyAlignment="1" applyProtection="1">
      <alignment horizontal="center" vertical="center"/>
      <protection locked="0"/>
    </xf>
    <xf numFmtId="0" fontId="18" fillId="0" borderId="22" xfId="0" applyFont="1" applyFill="1" applyBorder="1" applyAlignment="1">
      <alignment horizontal="center" vertical="center"/>
    </xf>
    <xf numFmtId="0" fontId="18" fillId="0" borderId="9" xfId="0" applyFont="1" applyFill="1" applyBorder="1" applyAlignment="1">
      <alignment vertical="center"/>
    </xf>
    <xf numFmtId="0" fontId="18" fillId="0" borderId="9" xfId="0" applyFont="1" applyFill="1" applyBorder="1" applyAlignment="1">
      <alignment horizontal="center" vertical="center"/>
    </xf>
    <xf numFmtId="0" fontId="24" fillId="0" borderId="0" xfId="36" applyFont="1"/>
    <xf numFmtId="0" fontId="45" fillId="0" borderId="9" xfId="0" applyFont="1" applyBorder="1" applyAlignment="1">
      <alignment horizontal="left" vertical="center"/>
    </xf>
    <xf numFmtId="3" fontId="18" fillId="7" borderId="9" xfId="0" applyNumberFormat="1" applyFont="1" applyFill="1" applyBorder="1" applyAlignment="1">
      <alignment horizontal="center" vertical="center"/>
    </xf>
    <xf numFmtId="169" fontId="18" fillId="7" borderId="9" xfId="0" applyNumberFormat="1" applyFont="1" applyFill="1" applyBorder="1" applyAlignment="1">
      <alignment horizontal="center" vertical="center"/>
    </xf>
    <xf numFmtId="0" fontId="18" fillId="0" borderId="9" xfId="0" applyFont="1" applyBorder="1" applyAlignment="1">
      <alignment vertical="center"/>
    </xf>
    <xf numFmtId="0" fontId="18" fillId="0" borderId="9" xfId="0" applyFont="1" applyFill="1" applyBorder="1" applyAlignment="1">
      <alignment vertical="center" wrapText="1"/>
    </xf>
    <xf numFmtId="0" fontId="18" fillId="0" borderId="9" xfId="0" applyFont="1" applyFill="1" applyBorder="1" applyAlignment="1">
      <alignment horizontal="center"/>
    </xf>
    <xf numFmtId="0" fontId="18" fillId="7" borderId="22" xfId="0" applyFont="1" applyFill="1" applyBorder="1" applyAlignment="1">
      <alignment horizontal="center"/>
    </xf>
    <xf numFmtId="0" fontId="44" fillId="7" borderId="9" xfId="0" applyFont="1" applyFill="1" applyBorder="1" applyAlignment="1">
      <alignment vertical="center" wrapText="1"/>
    </xf>
    <xf numFmtId="0" fontId="18" fillId="0" borderId="22" xfId="0" applyFont="1" applyFill="1" applyBorder="1" applyAlignment="1">
      <alignment horizontal="center"/>
    </xf>
    <xf numFmtId="0" fontId="45" fillId="0" borderId="9" xfId="0" applyFont="1" applyFill="1" applyBorder="1" applyAlignment="1">
      <alignment horizontal="left" vertical="center"/>
    </xf>
    <xf numFmtId="0" fontId="45" fillId="0" borderId="9" xfId="0" applyFont="1" applyFill="1" applyBorder="1" applyAlignment="1">
      <alignment horizontal="center"/>
    </xf>
    <xf numFmtId="0" fontId="45" fillId="0" borderId="9" xfId="0" applyFont="1" applyBorder="1" applyAlignment="1">
      <alignment wrapText="1"/>
    </xf>
    <xf numFmtId="0" fontId="45" fillId="0" borderId="9" xfId="0" applyFont="1" applyBorder="1" applyAlignment="1">
      <alignment horizontal="center"/>
    </xf>
    <xf numFmtId="0" fontId="45" fillId="0" borderId="9" xfId="0" applyFont="1" applyBorder="1" applyAlignment="1">
      <alignment horizontal="center" vertical="center"/>
    </xf>
    <xf numFmtId="3" fontId="18" fillId="0" borderId="28" xfId="0" applyNumberFormat="1" applyFont="1" applyBorder="1" applyAlignment="1">
      <alignment horizontal="center" vertical="center" wrapText="1"/>
    </xf>
    <xf numFmtId="0" fontId="18" fillId="0" borderId="29" xfId="0" applyFont="1" applyFill="1" applyBorder="1" applyAlignment="1"/>
    <xf numFmtId="0" fontId="18" fillId="0" borderId="29" xfId="0" applyFont="1" applyFill="1" applyBorder="1" applyAlignment="1">
      <alignment horizontal="center" vertical="center"/>
    </xf>
    <xf numFmtId="0" fontId="24" fillId="7" borderId="0" xfId="36" applyFont="1" applyFill="1"/>
    <xf numFmtId="0" fontId="35" fillId="4" borderId="18" xfId="33" applyFont="1" applyFill="1" applyBorder="1" applyAlignment="1" applyProtection="1">
      <alignment vertical="center" wrapText="1"/>
      <protection locked="0"/>
    </xf>
    <xf numFmtId="0" fontId="40" fillId="0" borderId="22" xfId="36" applyFont="1" applyBorder="1" applyAlignment="1">
      <alignment horizontal="center" vertical="center"/>
    </xf>
    <xf numFmtId="49" fontId="46" fillId="7" borderId="9" xfId="34" applyNumberFormat="1" applyFont="1" applyFill="1" applyBorder="1" applyAlignment="1">
      <alignment horizontal="left" vertical="center" wrapText="1"/>
    </xf>
    <xf numFmtId="0" fontId="18" fillId="7" borderId="9" xfId="0" applyFont="1" applyFill="1" applyBorder="1" applyAlignment="1">
      <alignment horizontal="center" wrapText="1"/>
    </xf>
    <xf numFmtId="0" fontId="47" fillId="7" borderId="9" xfId="34" applyNumberFormat="1"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9" xfId="0" applyFont="1" applyFill="1" applyBorder="1" applyAlignment="1">
      <alignment horizontal="left" vertical="center" wrapText="1"/>
    </xf>
    <xf numFmtId="0" fontId="18" fillId="7" borderId="9" xfId="53" applyFont="1" applyFill="1" applyBorder="1" applyAlignment="1">
      <alignment horizontal="left" vertical="center" wrapText="1"/>
    </xf>
    <xf numFmtId="0" fontId="18" fillId="7" borderId="9" xfId="53" applyFont="1" applyFill="1" applyBorder="1" applyAlignment="1">
      <alignment horizontal="center" vertical="center" wrapText="1"/>
    </xf>
    <xf numFmtId="0" fontId="18" fillId="7" borderId="9" xfId="42" applyFont="1" applyFill="1" applyBorder="1" applyAlignment="1">
      <alignment horizontal="left" vertical="center" wrapText="1"/>
    </xf>
    <xf numFmtId="0" fontId="18" fillId="7" borderId="9" xfId="42" applyFont="1" applyFill="1" applyBorder="1" applyAlignment="1">
      <alignment horizontal="center" vertical="center" wrapText="1"/>
    </xf>
    <xf numFmtId="0" fontId="35" fillId="7" borderId="9" xfId="0" applyFont="1" applyFill="1" applyBorder="1" applyAlignment="1">
      <alignment horizontal="center" vertical="center" wrapText="1"/>
    </xf>
    <xf numFmtId="0" fontId="18" fillId="7" borderId="9" xfId="0" applyFont="1" applyFill="1" applyBorder="1" applyAlignment="1">
      <alignment horizontal="left" vertical="top" wrapText="1"/>
    </xf>
    <xf numFmtId="0" fontId="18" fillId="7" borderId="9" xfId="0" applyFont="1" applyFill="1" applyBorder="1" applyAlignment="1">
      <alignment horizontal="center" vertical="top" wrapText="1"/>
    </xf>
    <xf numFmtId="0" fontId="45" fillId="7" borderId="9" xfId="0" applyFont="1" applyFill="1" applyBorder="1" applyAlignment="1">
      <alignment horizontal="center" vertical="center" wrapText="1"/>
    </xf>
    <xf numFmtId="0" fontId="45" fillId="7" borderId="9" xfId="0" applyFont="1" applyFill="1" applyBorder="1" applyAlignment="1">
      <alignment horizontal="left" wrapText="1"/>
    </xf>
    <xf numFmtId="0" fontId="45" fillId="7" borderId="9" xfId="0" applyFont="1" applyFill="1" applyBorder="1" applyAlignment="1">
      <alignment horizontal="center" wrapText="1"/>
    </xf>
    <xf numFmtId="0" fontId="18" fillId="7" borderId="9" xfId="0" applyNumberFormat="1" applyFont="1" applyFill="1" applyBorder="1" applyAlignment="1">
      <alignment horizontal="center" vertical="center" wrapText="1"/>
    </xf>
    <xf numFmtId="49" fontId="35" fillId="7" borderId="9" xfId="0" applyNumberFormat="1" applyFont="1" applyFill="1" applyBorder="1" applyAlignment="1">
      <alignment horizontal="center" vertical="center" wrapText="1"/>
    </xf>
    <xf numFmtId="49" fontId="18" fillId="7" borderId="9" xfId="0" applyNumberFormat="1" applyFont="1" applyFill="1" applyBorder="1" applyAlignment="1">
      <alignment horizontal="left" vertical="top" wrapText="1"/>
    </xf>
    <xf numFmtId="0" fontId="35" fillId="0" borderId="33" xfId="0" applyFont="1" applyBorder="1" applyAlignment="1">
      <alignment horizontal="left" vertical="center" wrapText="1"/>
    </xf>
    <xf numFmtId="4" fontId="18" fillId="3" borderId="0" xfId="0" applyNumberFormat="1" applyFont="1" applyFill="1" applyBorder="1" applyAlignment="1">
      <alignment horizontal="center"/>
    </xf>
    <xf numFmtId="4" fontId="36" fillId="0" borderId="34" xfId="0" applyNumberFormat="1" applyFont="1" applyBorder="1" applyAlignment="1">
      <alignment horizontal="center"/>
    </xf>
    <xf numFmtId="0" fontId="38" fillId="0" borderId="0" xfId="57" applyFont="1" applyAlignment="1">
      <alignment vertical="center"/>
    </xf>
    <xf numFmtId="0" fontId="19" fillId="0" borderId="0" xfId="57" applyFont="1"/>
    <xf numFmtId="0" fontId="40" fillId="0" borderId="0" xfId="57" applyFont="1" applyAlignment="1">
      <alignment vertical="top"/>
    </xf>
    <xf numFmtId="0" fontId="19" fillId="0" borderId="0" xfId="57" applyFont="1" applyAlignment="1">
      <alignment vertical="center"/>
    </xf>
    <xf numFmtId="0" fontId="40" fillId="0" borderId="0" xfId="57" applyFont="1" applyAlignment="1">
      <alignment vertical="center"/>
    </xf>
    <xf numFmtId="0" fontId="39" fillId="0" borderId="0" xfId="57" applyFont="1" applyAlignment="1">
      <alignment vertical="center"/>
    </xf>
    <xf numFmtId="0" fontId="40" fillId="0" borderId="17" xfId="57" applyFont="1" applyBorder="1" applyAlignment="1">
      <alignment horizontal="center" vertical="center"/>
    </xf>
    <xf numFmtId="0" fontId="40" fillId="0" borderId="22" xfId="57" applyFont="1" applyBorder="1" applyAlignment="1">
      <alignment horizontal="center" vertical="center"/>
    </xf>
    <xf numFmtId="0" fontId="19" fillId="7" borderId="0" xfId="57" applyFont="1" applyFill="1"/>
    <xf numFmtId="0" fontId="45" fillId="7" borderId="9" xfId="34" applyNumberFormat="1" applyFont="1" applyFill="1" applyBorder="1" applyAlignment="1">
      <alignment horizontal="left" vertical="center" wrapText="1"/>
    </xf>
    <xf numFmtId="0" fontId="47" fillId="7" borderId="9" xfId="34" applyNumberFormat="1" applyFont="1" applyFill="1" applyBorder="1" applyAlignment="1">
      <alignment horizontal="left" vertical="center" wrapText="1"/>
    </xf>
    <xf numFmtId="0" fontId="19" fillId="7" borderId="0" xfId="58" applyFont="1" applyFill="1"/>
    <xf numFmtId="0" fontId="40" fillId="0" borderId="28" xfId="57" applyFont="1" applyBorder="1" applyAlignment="1">
      <alignment horizontal="center" vertical="center"/>
    </xf>
    <xf numFmtId="0" fontId="40" fillId="0" borderId="29" xfId="57" applyFont="1" applyBorder="1" applyAlignment="1">
      <alignment vertical="center" wrapText="1"/>
    </xf>
    <xf numFmtId="0" fontId="40" fillId="0" borderId="29" xfId="57" applyFont="1" applyBorder="1" applyAlignment="1">
      <alignment horizontal="center" vertical="center" wrapText="1"/>
    </xf>
    <xf numFmtId="2" fontId="40" fillId="0" borderId="29" xfId="57" applyNumberFormat="1" applyFont="1" applyBorder="1" applyAlignment="1">
      <alignment horizontal="center" vertical="center"/>
    </xf>
    <xf numFmtId="0" fontId="42" fillId="0" borderId="0" xfId="58" applyFont="1"/>
    <xf numFmtId="0" fontId="19" fillId="0" borderId="0" xfId="36" applyFont="1" applyAlignment="1">
      <alignment horizontal="right" vertical="center"/>
    </xf>
    <xf numFmtId="0" fontId="44" fillId="0" borderId="9" xfId="0" applyFont="1" applyFill="1" applyBorder="1" applyAlignment="1">
      <alignment wrapText="1"/>
    </xf>
    <xf numFmtId="1" fontId="18" fillId="7" borderId="9" xfId="0" applyNumberFormat="1" applyFont="1" applyFill="1" applyBorder="1" applyAlignment="1">
      <alignment horizontal="center" vertical="center"/>
    </xf>
    <xf numFmtId="0" fontId="45" fillId="0" borderId="9" xfId="0" applyFont="1" applyFill="1" applyBorder="1" applyAlignment="1">
      <alignment horizontal="center" vertical="center"/>
    </xf>
    <xf numFmtId="0" fontId="40" fillId="0" borderId="9" xfId="0" applyFont="1" applyFill="1" applyBorder="1" applyAlignment="1">
      <alignment wrapText="1"/>
    </xf>
    <xf numFmtId="0" fontId="40" fillId="0" borderId="9" xfId="0" applyFont="1" applyFill="1" applyBorder="1" applyAlignment="1">
      <alignment horizontal="center" vertical="center"/>
    </xf>
    <xf numFmtId="0" fontId="40" fillId="0" borderId="9" xfId="0" applyFont="1" applyBorder="1" applyAlignment="1">
      <alignment horizontal="center" vertical="center"/>
    </xf>
    <xf numFmtId="3" fontId="40" fillId="7" borderId="9" xfId="0" applyNumberFormat="1" applyFont="1" applyFill="1" applyBorder="1" applyAlignment="1">
      <alignment horizontal="center" vertical="center"/>
    </xf>
    <xf numFmtId="0" fontId="40" fillId="0" borderId="9" xfId="0" applyFont="1" applyFill="1" applyBorder="1" applyAlignment="1"/>
    <xf numFmtId="0" fontId="40" fillId="0" borderId="9" xfId="0" applyFont="1" applyBorder="1" applyAlignment="1"/>
    <xf numFmtId="0" fontId="40" fillId="0" borderId="9" xfId="0" applyFont="1" applyBorder="1" applyAlignment="1">
      <alignment horizontal="left"/>
    </xf>
    <xf numFmtId="0" fontId="40" fillId="0" borderId="9" xfId="0" applyFont="1" applyFill="1" applyBorder="1" applyAlignment="1">
      <alignment horizontal="center"/>
    </xf>
    <xf numFmtId="0" fontId="40" fillId="0" borderId="31" xfId="0" applyFont="1" applyFill="1" applyBorder="1" applyAlignment="1">
      <alignment wrapText="1"/>
    </xf>
    <xf numFmtId="0" fontId="40" fillId="0" borderId="31" xfId="0" applyFont="1" applyFill="1" applyBorder="1" applyAlignment="1">
      <alignment horizontal="center" vertical="center"/>
    </xf>
    <xf numFmtId="0" fontId="40" fillId="0" borderId="32" xfId="0" applyFont="1" applyFill="1" applyBorder="1" applyAlignment="1">
      <alignment horizontal="center" vertical="center"/>
    </xf>
    <xf numFmtId="3" fontId="40" fillId="7" borderId="31" xfId="0" applyNumberFormat="1" applyFont="1" applyFill="1" applyBorder="1" applyAlignment="1">
      <alignment horizontal="center" vertical="center"/>
    </xf>
    <xf numFmtId="0" fontId="48" fillId="0" borderId="9" xfId="0" applyFont="1" applyFill="1" applyBorder="1" applyAlignment="1">
      <alignment horizontal="center" vertical="center" wrapText="1"/>
    </xf>
    <xf numFmtId="0" fontId="48" fillId="7" borderId="9" xfId="0" applyFont="1" applyFill="1" applyBorder="1" applyAlignment="1">
      <alignment horizontal="center" vertical="center" wrapText="1"/>
    </xf>
    <xf numFmtId="4" fontId="40" fillId="0" borderId="9" xfId="0" applyNumberFormat="1" applyFont="1" applyBorder="1" applyAlignment="1">
      <alignment horizontal="center" vertical="center" wrapText="1"/>
    </xf>
    <xf numFmtId="0" fontId="40" fillId="7" borderId="9" xfId="0" applyFont="1" applyFill="1" applyBorder="1" applyAlignment="1">
      <alignment horizontal="center" vertical="center"/>
    </xf>
    <xf numFmtId="0" fontId="40" fillId="7" borderId="9" xfId="0" applyFont="1" applyFill="1" applyBorder="1" applyAlignment="1">
      <alignment horizontal="left" vertical="center" wrapText="1"/>
    </xf>
    <xf numFmtId="4" fontId="40" fillId="7" borderId="9" xfId="0" applyNumberFormat="1" applyFont="1" applyFill="1" applyBorder="1" applyAlignment="1">
      <alignment horizontal="center" vertical="center" wrapText="1"/>
    </xf>
    <xf numFmtId="0" fontId="18" fillId="7" borderId="9" xfId="0" applyFont="1" applyFill="1" applyBorder="1" applyAlignment="1">
      <alignment horizontal="left" vertical="center"/>
    </xf>
    <xf numFmtId="0" fontId="45" fillId="7" borderId="9" xfId="0" applyFont="1" applyFill="1" applyBorder="1" applyAlignment="1">
      <alignment horizontal="center" vertical="center"/>
    </xf>
    <xf numFmtId="0" fontId="40" fillId="7" borderId="9" xfId="0" applyFont="1" applyFill="1" applyBorder="1" applyAlignment="1">
      <alignment horizontal="left" vertical="center"/>
    </xf>
    <xf numFmtId="4" fontId="18" fillId="0" borderId="9" xfId="0" applyNumberFormat="1" applyFont="1" applyBorder="1" applyAlignment="1">
      <alignment horizontal="center" vertical="center" wrapText="1"/>
    </xf>
    <xf numFmtId="0" fontId="45" fillId="0" borderId="9" xfId="0" applyFont="1" applyBorder="1" applyAlignment="1">
      <alignment horizontal="left" vertical="center" wrapText="1"/>
    </xf>
    <xf numFmtId="0" fontId="18" fillId="0" borderId="9" xfId="0" applyFont="1" applyBorder="1" applyAlignment="1">
      <alignment horizontal="left" vertical="center"/>
    </xf>
    <xf numFmtId="0" fontId="18" fillId="0" borderId="9" xfId="0" applyFont="1" applyFill="1" applyBorder="1" applyAlignment="1">
      <alignment horizontal="left" vertical="center" wrapText="1"/>
    </xf>
    <xf numFmtId="0" fontId="18" fillId="0" borderId="9" xfId="0" applyFont="1" applyBorder="1" applyAlignment="1">
      <alignment horizontal="left" vertical="center" wrapText="1"/>
    </xf>
    <xf numFmtId="0" fontId="40" fillId="0" borderId="9" xfId="0" applyFont="1" applyBorder="1" applyAlignment="1">
      <alignment wrapText="1"/>
    </xf>
    <xf numFmtId="0" fontId="44" fillId="0" borderId="9" xfId="0" applyFont="1" applyFill="1" applyBorder="1" applyAlignment="1">
      <alignment horizontal="center" vertical="center"/>
    </xf>
    <xf numFmtId="0" fontId="44" fillId="7" borderId="9" xfId="0" applyFont="1" applyFill="1" applyBorder="1" applyAlignment="1">
      <alignment horizontal="center" vertical="center"/>
    </xf>
    <xf numFmtId="3" fontId="40" fillId="0" borderId="22" xfId="0" applyNumberFormat="1" applyFont="1" applyBorder="1" applyAlignment="1">
      <alignment horizontal="center" vertical="center" wrapText="1"/>
    </xf>
    <xf numFmtId="0" fontId="40" fillId="7" borderId="9" xfId="0" applyFont="1" applyFill="1" applyBorder="1" applyAlignment="1">
      <alignment wrapText="1"/>
    </xf>
    <xf numFmtId="49" fontId="35" fillId="0" borderId="9" xfId="0" applyNumberFormat="1" applyFont="1" applyFill="1" applyBorder="1" applyAlignment="1">
      <alignment vertical="center" wrapText="1"/>
    </xf>
    <xf numFmtId="2" fontId="18" fillId="0" borderId="9" xfId="55" applyNumberFormat="1" applyFont="1" applyFill="1" applyBorder="1" applyAlignment="1">
      <alignment horizontal="center" vertical="center" wrapText="1"/>
    </xf>
    <xf numFmtId="2" fontId="18" fillId="7" borderId="9" xfId="55" applyNumberFormat="1" applyFont="1" applyFill="1" applyBorder="1" applyAlignment="1">
      <alignment horizontal="center" vertical="center" wrapText="1"/>
    </xf>
    <xf numFmtId="0" fontId="35" fillId="7" borderId="9" xfId="0" applyFont="1" applyFill="1" applyBorder="1" applyAlignment="1">
      <alignment horizontal="left" vertical="center" wrapText="1"/>
    </xf>
    <xf numFmtId="49" fontId="35" fillId="0" borderId="9" xfId="0" applyNumberFormat="1" applyFont="1" applyBorder="1" applyAlignment="1">
      <alignment vertical="center" wrapText="1"/>
    </xf>
    <xf numFmtId="0" fontId="33" fillId="0" borderId="31" xfId="20" applyFont="1" applyBorder="1" applyAlignment="1">
      <alignment horizontal="justify" vertical="top" wrapText="1"/>
    </xf>
    <xf numFmtId="0" fontId="33" fillId="0" borderId="35" xfId="20" applyFont="1" applyBorder="1" applyAlignment="1">
      <alignment horizontal="justify" vertical="top" wrapText="1"/>
    </xf>
    <xf numFmtId="0" fontId="18" fillId="0" borderId="0" xfId="0" applyFont="1" applyAlignment="1">
      <alignment horizontal="right" vertical="center" wrapText="1"/>
    </xf>
    <xf numFmtId="0" fontId="21" fillId="2" borderId="1" xfId="27" applyFont="1" applyFill="1" applyBorder="1" applyAlignment="1">
      <alignment horizontal="center"/>
    </xf>
    <xf numFmtId="0" fontId="21" fillId="2" borderId="2" xfId="27" applyFont="1" applyFill="1" applyBorder="1" applyAlignment="1">
      <alignment horizontal="center"/>
    </xf>
    <xf numFmtId="0" fontId="21" fillId="2" borderId="3" xfId="27" applyFont="1" applyFill="1" applyBorder="1" applyAlignment="1">
      <alignment horizontal="center"/>
    </xf>
    <xf numFmtId="0" fontId="23" fillId="0" borderId="0" xfId="27" applyFont="1" applyAlignment="1">
      <alignment horizontal="left" vertical="center" wrapText="1"/>
    </xf>
    <xf numFmtId="0" fontId="22" fillId="0" borderId="4" xfId="40" applyFont="1" applyBorder="1" applyAlignment="1">
      <alignment horizontal="center" vertical="top" wrapText="1"/>
    </xf>
    <xf numFmtId="0" fontId="22" fillId="0" borderId="6" xfId="40" applyFont="1" applyBorder="1" applyAlignment="1">
      <alignment horizontal="center" vertical="top" wrapText="1"/>
    </xf>
    <xf numFmtId="0" fontId="22" fillId="0" borderId="5" xfId="40" applyFont="1" applyBorder="1" applyAlignment="1">
      <alignment horizontal="center" vertical="top" wrapText="1"/>
    </xf>
    <xf numFmtId="0" fontId="32" fillId="0" borderId="0" xfId="0" applyFont="1" applyFill="1" applyBorder="1" applyAlignment="1">
      <alignment horizontal="center"/>
    </xf>
    <xf numFmtId="0" fontId="32" fillId="5" borderId="1" xfId="20" applyFont="1" applyFill="1" applyBorder="1" applyAlignment="1">
      <alignment horizontal="center"/>
    </xf>
    <xf numFmtId="0" fontId="32" fillId="5" borderId="2" xfId="20" applyFont="1" applyFill="1" applyBorder="1" applyAlignment="1">
      <alignment horizontal="center"/>
    </xf>
    <xf numFmtId="0" fontId="32" fillId="5" borderId="3" xfId="20" applyFont="1" applyFill="1" applyBorder="1" applyAlignment="1">
      <alignment horizontal="center"/>
    </xf>
    <xf numFmtId="0" fontId="22" fillId="0" borderId="0" xfId="20" applyFont="1" applyAlignment="1">
      <alignment horizontal="right" vertical="center" wrapText="1"/>
    </xf>
    <xf numFmtId="0" fontId="22" fillId="0" borderId="0" xfId="20" applyFont="1" applyAlignment="1">
      <alignment horizontal="left" vertical="top" wrapText="1"/>
    </xf>
    <xf numFmtId="0" fontId="22" fillId="0" borderId="0" xfId="20" applyFont="1" applyAlignment="1">
      <alignment horizontal="right" vertical="top" wrapText="1"/>
    </xf>
    <xf numFmtId="0" fontId="20" fillId="0" borderId="0" xfId="20" applyFont="1" applyAlignment="1">
      <alignment horizontal="center" vertical="top" wrapText="1"/>
    </xf>
    <xf numFmtId="0" fontId="20" fillId="0" borderId="8" xfId="20" applyFont="1" applyBorder="1" applyAlignment="1">
      <alignment horizontal="center" vertical="top" wrapText="1"/>
    </xf>
    <xf numFmtId="0" fontId="20" fillId="0" borderId="5" xfId="20" applyFont="1" applyBorder="1" applyAlignment="1">
      <alignment horizontal="right" vertical="center" wrapText="1"/>
    </xf>
    <xf numFmtId="0" fontId="33" fillId="0" borderId="5" xfId="20" applyFont="1" applyBorder="1" applyAlignment="1">
      <alignment horizontal="justify" vertical="top" wrapText="1"/>
    </xf>
    <xf numFmtId="0" fontId="20" fillId="0" borderId="5" xfId="20" applyFont="1" applyBorder="1" applyAlignment="1">
      <alignment horizontal="center" vertical="center" wrapText="1"/>
    </xf>
    <xf numFmtId="0" fontId="33" fillId="0" borderId="18" xfId="20" applyFont="1" applyBorder="1" applyAlignment="1">
      <alignment horizontal="center" vertical="top" wrapText="1"/>
    </xf>
    <xf numFmtId="0" fontId="35" fillId="0" borderId="9" xfId="0" applyFont="1" applyBorder="1" applyAlignment="1">
      <alignment horizontal="left" vertical="center" wrapText="1"/>
    </xf>
    <xf numFmtId="0" fontId="35" fillId="0" borderId="29" xfId="20" applyFont="1" applyBorder="1" applyAlignment="1">
      <alignment horizontal="center" vertical="top" wrapText="1"/>
    </xf>
    <xf numFmtId="0" fontId="20" fillId="0" borderId="4" xfId="20" applyFont="1" applyBorder="1" applyAlignment="1">
      <alignment horizontal="center" vertical="center" wrapText="1"/>
    </xf>
    <xf numFmtId="0" fontId="20" fillId="0" borderId="6" xfId="20" applyFont="1" applyBorder="1" applyAlignment="1">
      <alignment horizontal="center" vertical="center" wrapText="1"/>
    </xf>
    <xf numFmtId="0" fontId="20" fillId="0" borderId="13" xfId="20" applyFont="1" applyBorder="1" applyAlignment="1">
      <alignment horizontal="center" vertical="center" wrapText="1"/>
    </xf>
    <xf numFmtId="0" fontId="20" fillId="0" borderId="14" xfId="20" applyFont="1" applyBorder="1" applyAlignment="1">
      <alignment horizontal="center" vertical="center" wrapText="1"/>
    </xf>
    <xf numFmtId="0" fontId="20" fillId="0" borderId="15" xfId="20" applyFont="1" applyBorder="1" applyAlignment="1">
      <alignment horizontal="center" vertical="center" wrapText="1"/>
    </xf>
    <xf numFmtId="0" fontId="20" fillId="0" borderId="16" xfId="20" applyFont="1" applyBorder="1" applyAlignment="1">
      <alignment horizontal="center"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24" fillId="0" borderId="0" xfId="0" applyFont="1" applyFill="1" applyAlignment="1">
      <alignment horizontal="left" wrapText="1"/>
    </xf>
    <xf numFmtId="0" fontId="26" fillId="0" borderId="0" xfId="0" applyFont="1" applyFill="1" applyAlignment="1">
      <alignment horizontal="center"/>
    </xf>
    <xf numFmtId="0" fontId="18" fillId="0" borderId="0" xfId="0" applyFont="1" applyBorder="1" applyAlignment="1">
      <alignment horizontal="left" vertical="center" wrapText="1"/>
    </xf>
    <xf numFmtId="0" fontId="18" fillId="0" borderId="0" xfId="0" applyFont="1" applyFill="1" applyAlignment="1">
      <alignment horizontal="left" vertical="center" wrapText="1"/>
    </xf>
    <xf numFmtId="0" fontId="40" fillId="0" borderId="5" xfId="36" applyFont="1" applyBorder="1" applyAlignment="1">
      <alignment horizontal="center" vertical="center" textRotation="90"/>
    </xf>
    <xf numFmtId="0" fontId="19" fillId="0" borderId="5" xfId="36" applyFont="1" applyBorder="1" applyAlignment="1">
      <alignment horizontal="center" vertical="center" wrapText="1"/>
    </xf>
    <xf numFmtId="0" fontId="40" fillId="0" borderId="5" xfId="36" applyFont="1" applyBorder="1" applyAlignment="1">
      <alignment horizontal="center" vertical="center" textRotation="90" wrapText="1"/>
    </xf>
    <xf numFmtId="0" fontId="35" fillId="0" borderId="24" xfId="20" applyFont="1" applyBorder="1" applyAlignment="1">
      <alignment horizontal="center" vertical="top" wrapText="1"/>
    </xf>
    <xf numFmtId="0" fontId="35" fillId="0" borderId="25" xfId="20" applyFont="1" applyBorder="1" applyAlignment="1">
      <alignment horizontal="center" vertical="top" wrapText="1"/>
    </xf>
    <xf numFmtId="0" fontId="33" fillId="0" borderId="19" xfId="20" applyFont="1" applyBorder="1" applyAlignment="1">
      <alignment horizontal="center" vertical="top" wrapText="1"/>
    </xf>
    <xf numFmtId="0" fontId="33" fillId="0" borderId="20" xfId="20" applyFont="1" applyBorder="1" applyAlignment="1">
      <alignment horizontal="center" vertical="top" wrapText="1"/>
    </xf>
    <xf numFmtId="0" fontId="19" fillId="0" borderId="13" xfId="36" applyFont="1" applyBorder="1" applyAlignment="1">
      <alignment horizontal="center" vertical="center" wrapText="1"/>
    </xf>
    <xf numFmtId="0" fontId="19" fillId="0" borderId="14" xfId="36" applyFont="1" applyBorder="1" applyAlignment="1">
      <alignment horizontal="center" vertical="center" wrapText="1"/>
    </xf>
    <xf numFmtId="0" fontId="19" fillId="0" borderId="15" xfId="36" applyFont="1" applyBorder="1" applyAlignment="1">
      <alignment horizontal="center" vertical="center" wrapText="1"/>
    </xf>
    <xf numFmtId="0" fontId="19" fillId="0" borderId="16" xfId="36" applyFont="1" applyBorder="1" applyAlignment="1">
      <alignment horizontal="center" vertical="center" wrapText="1"/>
    </xf>
    <xf numFmtId="0" fontId="40" fillId="0" borderId="4" xfId="36" applyFont="1" applyBorder="1" applyAlignment="1">
      <alignment horizontal="center" vertical="center" textRotation="90"/>
    </xf>
    <xf numFmtId="0" fontId="40" fillId="0" borderId="6" xfId="36" applyFont="1" applyBorder="1" applyAlignment="1">
      <alignment horizontal="center" vertical="center" textRotation="90"/>
    </xf>
    <xf numFmtId="0" fontId="19" fillId="0" borderId="4" xfId="36" applyFont="1" applyBorder="1" applyAlignment="1">
      <alignment horizontal="center" vertical="center" wrapText="1"/>
    </xf>
    <xf numFmtId="0" fontId="19" fillId="0" borderId="6" xfId="36" applyFont="1" applyBorder="1" applyAlignment="1">
      <alignment horizontal="center" vertical="center" wrapText="1"/>
    </xf>
    <xf numFmtId="0" fontId="40" fillId="0" borderId="4" xfId="36" applyFont="1" applyBorder="1" applyAlignment="1">
      <alignment horizontal="center" vertical="center" textRotation="90" wrapText="1"/>
    </xf>
    <xf numFmtId="0" fontId="40" fillId="0" borderId="6" xfId="36" applyFont="1" applyBorder="1" applyAlignment="1">
      <alignment horizontal="center" vertical="center" textRotation="90" wrapText="1"/>
    </xf>
    <xf numFmtId="0" fontId="40" fillId="0" borderId="5" xfId="57" applyFont="1" applyBorder="1" applyAlignment="1">
      <alignment horizontal="center" vertical="center" textRotation="90"/>
    </xf>
    <xf numFmtId="0" fontId="19" fillId="0" borderId="13" xfId="57" applyFont="1" applyBorder="1" applyAlignment="1">
      <alignment horizontal="center" vertical="center" wrapText="1"/>
    </xf>
    <xf numFmtId="0" fontId="19" fillId="0" borderId="14" xfId="57" applyFont="1" applyBorder="1" applyAlignment="1">
      <alignment horizontal="center" vertical="center" wrapText="1"/>
    </xf>
    <xf numFmtId="0" fontId="19" fillId="0" borderId="15" xfId="57" applyFont="1" applyBorder="1" applyAlignment="1">
      <alignment horizontal="center" vertical="center" wrapText="1"/>
    </xf>
    <xf numFmtId="0" fontId="19" fillId="0" borderId="16" xfId="57" applyFont="1" applyBorder="1" applyAlignment="1">
      <alignment horizontal="center" vertical="center" wrapText="1"/>
    </xf>
    <xf numFmtId="0" fontId="40" fillId="0" borderId="5" xfId="57" applyFont="1" applyBorder="1" applyAlignment="1">
      <alignment horizontal="center" vertical="center" textRotation="90" wrapText="1"/>
    </xf>
  </cellXfs>
  <cellStyles count="60">
    <cellStyle name="Bad" xfId="56"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44" xr:uid="{00000000-0005-0000-0000-000008000000}"/>
    <cellStyle name="Date" xfId="8" xr:uid="{00000000-0005-0000-0000-000009000000}"/>
    <cellStyle name="Excel Built-in Explanatory Text" xfId="53" xr:uid="{00000000-0005-0000-0000-00000A000000}"/>
    <cellStyle name="Excel Built-in Normal" xfId="42" xr:uid="{00000000-0005-0000-0000-00000B000000}"/>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3" xfId="14" xr:uid="{00000000-0005-0000-0000-000012000000}"/>
    <cellStyle name="Normal 10 3 2" xfId="15" xr:uid="{00000000-0005-0000-0000-000013000000}"/>
    <cellStyle name="Normal 10 3 3" xfId="16" xr:uid="{00000000-0005-0000-0000-000014000000}"/>
    <cellStyle name="Normal 10 3 4" xfId="17" xr:uid="{00000000-0005-0000-0000-000015000000}"/>
    <cellStyle name="Normal 10 4" xfId="45" xr:uid="{00000000-0005-0000-0000-000016000000}"/>
    <cellStyle name="Normal 10 4 2" xfId="59" xr:uid="{BABA2A5A-3830-4138-BAAD-E691FD2C1838}"/>
    <cellStyle name="Normal 11" xfId="18" xr:uid="{00000000-0005-0000-0000-000017000000}"/>
    <cellStyle name="Normal 12" xfId="36" xr:uid="{00000000-0005-0000-0000-000018000000}"/>
    <cellStyle name="Normal 12 2" xfId="41" xr:uid="{00000000-0005-0000-0000-000019000000}"/>
    <cellStyle name="Normal 12 2 2 2 2" xfId="52" xr:uid="{00000000-0005-0000-0000-00001A000000}"/>
    <cellStyle name="Normal 12 2 2 2 2 2" xfId="58" xr:uid="{AAF16FA3-B209-42E2-AE99-C93D8F313483}"/>
    <cellStyle name="Normal 12 3" xfId="57" xr:uid="{3C0169A6-5A26-4548-9CD5-6AB6144DDDB3}"/>
    <cellStyle name="Normal 12 3 2" xfId="48" xr:uid="{00000000-0005-0000-0000-00001B000000}"/>
    <cellStyle name="Normal 12 3 2 2" xfId="50" xr:uid="{00000000-0005-0000-0000-00001C000000}"/>
    <cellStyle name="Normal 12 3 3" xfId="51" xr:uid="{00000000-0005-0000-0000-00001D000000}"/>
    <cellStyle name="Normal 12 4" xfId="47" xr:uid="{00000000-0005-0000-0000-00001E000000}"/>
    <cellStyle name="Normal 14" xfId="46" xr:uid="{00000000-0005-0000-0000-00001F000000}"/>
    <cellStyle name="Normal 15" xfId="43" xr:uid="{00000000-0005-0000-0000-000020000000}"/>
    <cellStyle name="Normal 15 4" xfId="49" xr:uid="{00000000-0005-0000-0000-000021000000}"/>
    <cellStyle name="Normal 16 2" xfId="54" xr:uid="{00000000-0005-0000-0000-000022000000}"/>
    <cellStyle name="Normal 2" xfId="19" xr:uid="{00000000-0005-0000-0000-000023000000}"/>
    <cellStyle name="Normal 2 2" xfId="20" xr:uid="{00000000-0005-0000-0000-000024000000}"/>
    <cellStyle name="Normal 2 2 2" xfId="21" xr:uid="{00000000-0005-0000-0000-000025000000}"/>
    <cellStyle name="Normal 2 2_OlainesPP_Magonite_08_12_1(no groz)" xfId="22" xr:uid="{00000000-0005-0000-0000-000026000000}"/>
    <cellStyle name="Normal 2 3" xfId="23" xr:uid="{00000000-0005-0000-0000-000027000000}"/>
    <cellStyle name="Normal 2 3 2" xfId="24" xr:uid="{00000000-0005-0000-0000-000028000000}"/>
    <cellStyle name="Normal 3" xfId="25" xr:uid="{00000000-0005-0000-0000-000029000000}"/>
    <cellStyle name="Normal 4" xfId="26" xr:uid="{00000000-0005-0000-0000-00002A000000}"/>
    <cellStyle name="Normal 5" xfId="1" xr:uid="{00000000-0005-0000-0000-00002B000000}"/>
    <cellStyle name="Normal 5 2" xfId="27" xr:uid="{00000000-0005-0000-0000-00002C000000}"/>
    <cellStyle name="Normal 5 2 2" xfId="38" xr:uid="{00000000-0005-0000-0000-00002D000000}"/>
    <cellStyle name="Normal 5 2 3" xfId="40" xr:uid="{00000000-0005-0000-0000-00002E000000}"/>
    <cellStyle name="Normal 5 3" xfId="28" xr:uid="{00000000-0005-0000-0000-00002F000000}"/>
    <cellStyle name="Normal 6" xfId="29" xr:uid="{00000000-0005-0000-0000-000030000000}"/>
    <cellStyle name="Normal 7" xfId="30" xr:uid="{00000000-0005-0000-0000-000031000000}"/>
    <cellStyle name="Normal 8" xfId="31" xr:uid="{00000000-0005-0000-0000-000032000000}"/>
    <cellStyle name="Normal 9" xfId="32" xr:uid="{00000000-0005-0000-0000-000033000000}"/>
    <cellStyle name="Normal_RS_spec_vent_17.05" xfId="55" xr:uid="{00000000-0005-0000-0000-000036000000}"/>
    <cellStyle name="Normal_SandisP_rem_07" xfId="33" xr:uid="{00000000-0005-0000-0000-000037000000}"/>
    <cellStyle name="Style 1" xfId="34" xr:uid="{00000000-0005-0000-0000-000038000000}"/>
    <cellStyle name="Обычный_Jelgava 1.internatskola tame (version 1)" xfId="39" xr:uid="{00000000-0005-0000-0000-000039000000}"/>
    <cellStyle name="Стиль 1" xfId="35"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ngars\VATP6\VATP6%20stavlaukums\Buvnieciba\Iepirkums\Baltex_VATP6(autostavvieta)_VST_18,1_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s>
    <sheetDataSet>
      <sheetData sheetId="0">
        <row r="11">
          <cell r="C11" t="str">
            <v>Vieglo automašīnas stāvvietas</v>
          </cell>
        </row>
      </sheetData>
      <sheetData sheetId="1">
        <row r="21">
          <cell r="C21" t="str">
            <v xml:space="preserve">Ārējie vājstrāvu tīkli </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9"/>
  <sheetViews>
    <sheetView showZeros="0" tabSelected="1" view="pageBreakPreview" zoomScaleNormal="100" zoomScaleSheetLayoutView="100" workbookViewId="0">
      <selection activeCell="F18" sqref="F18"/>
    </sheetView>
  </sheetViews>
  <sheetFormatPr defaultColWidth="9.140625" defaultRowHeight="15"/>
  <cols>
    <col min="1" max="1" width="2.28515625" style="3" customWidth="1"/>
    <col min="2" max="2" width="20.42578125" style="2" customWidth="1"/>
    <col min="3" max="3" width="50.5703125" style="2" customWidth="1"/>
    <col min="4" max="4" width="20.28515625" style="2" customWidth="1"/>
    <col min="5" max="5" width="9.140625" style="2"/>
    <col min="6" max="16384" width="9.140625" style="3"/>
  </cols>
  <sheetData>
    <row r="1" spans="1:5" ht="38.25" customHeight="1">
      <c r="A1" s="243" t="s">
        <v>323</v>
      </c>
      <c r="B1" s="243"/>
      <c r="C1" s="243"/>
      <c r="D1" s="243"/>
    </row>
    <row r="2" spans="1:5">
      <c r="D2" s="1"/>
    </row>
    <row r="3" spans="1:5">
      <c r="D3" s="1"/>
    </row>
    <row r="4" spans="1:5" ht="15.75">
      <c r="B4" s="4"/>
      <c r="D4" s="1"/>
    </row>
    <row r="5" spans="1:5" ht="15.75">
      <c r="B5" s="4"/>
      <c r="D5" s="1"/>
    </row>
    <row r="6" spans="1:5" ht="20.25">
      <c r="B6" s="244" t="s">
        <v>0</v>
      </c>
      <c r="C6" s="245"/>
      <c r="D6" s="246"/>
    </row>
    <row r="7" spans="1:5" ht="15.75">
      <c r="D7" s="5"/>
    </row>
    <row r="8" spans="1:5" ht="15.75">
      <c r="B8" s="6" t="s">
        <v>2</v>
      </c>
      <c r="C8" s="247" t="s">
        <v>321</v>
      </c>
      <c r="D8" s="247"/>
    </row>
    <row r="9" spans="1:5" ht="42" customHeight="1">
      <c r="B9" s="6" t="s">
        <v>13</v>
      </c>
      <c r="C9" s="247" t="s">
        <v>320</v>
      </c>
      <c r="D9" s="247"/>
    </row>
    <row r="10" spans="1:5" ht="15.75">
      <c r="B10" s="6" t="s">
        <v>3</v>
      </c>
      <c r="C10" s="247" t="s">
        <v>33</v>
      </c>
      <c r="D10" s="247"/>
    </row>
    <row r="11" spans="1:5" ht="15.75">
      <c r="D11" s="5"/>
    </row>
    <row r="12" spans="1:5">
      <c r="D12" s="7" t="s">
        <v>294</v>
      </c>
    </row>
    <row r="13" spans="1:5" ht="15.75">
      <c r="B13" s="8" t="s">
        <v>85</v>
      </c>
    </row>
    <row r="14" spans="1:5" s="9" customFormat="1">
      <c r="B14" s="248" t="s">
        <v>17</v>
      </c>
      <c r="C14" s="250" t="s">
        <v>1</v>
      </c>
      <c r="D14" s="248" t="s">
        <v>27</v>
      </c>
      <c r="E14" s="10"/>
    </row>
    <row r="15" spans="1:5" s="9" customFormat="1">
      <c r="B15" s="249"/>
      <c r="C15" s="250"/>
      <c r="D15" s="249"/>
      <c r="E15" s="10"/>
    </row>
    <row r="16" spans="1:5" s="9" customFormat="1">
      <c r="B16" s="11">
        <v>1</v>
      </c>
      <c r="C16" s="12" t="s">
        <v>336</v>
      </c>
      <c r="D16" s="13"/>
      <c r="E16" s="10"/>
    </row>
    <row r="17" spans="2:5" s="9" customFormat="1" ht="28.5">
      <c r="B17" s="11">
        <v>2</v>
      </c>
      <c r="C17" s="12" t="s">
        <v>258</v>
      </c>
      <c r="D17" s="13"/>
      <c r="E17" s="10"/>
    </row>
    <row r="18" spans="2:5" s="9" customFormat="1" ht="28.5">
      <c r="B18" s="11">
        <v>3</v>
      </c>
      <c r="C18" s="12" t="s">
        <v>259</v>
      </c>
      <c r="D18" s="13"/>
      <c r="E18" s="10"/>
    </row>
    <row r="19" spans="2:5" s="9" customFormat="1">
      <c r="B19" s="11">
        <v>4</v>
      </c>
      <c r="C19" s="12" t="s">
        <v>322</v>
      </c>
      <c r="D19" s="13"/>
      <c r="E19" s="10"/>
    </row>
    <row r="20" spans="2:5" s="9" customFormat="1">
      <c r="B20" s="11"/>
      <c r="C20" s="12"/>
      <c r="D20" s="13"/>
      <c r="E20" s="10"/>
    </row>
    <row r="21" spans="2:5" s="17" customFormat="1" ht="15.75">
      <c r="B21" s="14"/>
      <c r="C21" s="15" t="s">
        <v>324</v>
      </c>
      <c r="D21" s="16">
        <f>SUM(D16:D20)</f>
        <v>0</v>
      </c>
    </row>
    <row r="22" spans="2:5" s="17" customFormat="1" ht="15.75">
      <c r="B22" s="14"/>
      <c r="C22" s="18" t="s">
        <v>18</v>
      </c>
      <c r="D22" s="16"/>
    </row>
    <row r="23" spans="2:5" s="17" customFormat="1" ht="15.75">
      <c r="B23" s="14"/>
      <c r="C23" s="15" t="s">
        <v>19</v>
      </c>
      <c r="D23" s="16"/>
    </row>
    <row r="24" spans="2:5" s="9" customFormat="1" ht="16.5">
      <c r="B24" s="19"/>
      <c r="C24" s="19"/>
      <c r="D24" s="20"/>
      <c r="E24" s="21"/>
    </row>
    <row r="25" spans="2:5" s="9" customFormat="1" ht="16.5">
      <c r="B25" s="19"/>
      <c r="C25" s="19"/>
      <c r="D25" s="20"/>
      <c r="E25" s="21"/>
    </row>
    <row r="26" spans="2:5" s="9" customFormat="1">
      <c r="B26" s="22"/>
      <c r="C26" s="10"/>
      <c r="D26" s="23"/>
      <c r="E26" s="10"/>
    </row>
    <row r="27" spans="2:5" s="17" customFormat="1">
      <c r="B27" s="24"/>
      <c r="C27" s="25"/>
      <c r="D27" s="26"/>
    </row>
    <row r="28" spans="2:5" s="17" customFormat="1">
      <c r="B28" s="25"/>
      <c r="C28" s="27"/>
      <c r="D28" s="27"/>
      <c r="E28" s="27"/>
    </row>
    <row r="29" spans="2:5" s="17" customFormat="1">
      <c r="B29" s="24"/>
      <c r="C29" s="28"/>
      <c r="D29" s="29"/>
      <c r="E29" s="29"/>
    </row>
    <row r="30" spans="2:5" s="17" customFormat="1">
      <c r="B30" s="24"/>
      <c r="C30" s="28"/>
      <c r="D30" s="29"/>
      <c r="E30" s="29"/>
    </row>
    <row r="31" spans="2:5" s="17" customFormat="1">
      <c r="B31" s="24"/>
      <c r="C31" s="28"/>
      <c r="D31" s="29"/>
      <c r="E31" s="29"/>
    </row>
    <row r="32" spans="2:5" s="17" customFormat="1">
      <c r="B32" s="30"/>
      <c r="D32" s="28"/>
      <c r="E32" s="28"/>
    </row>
    <row r="33" spans="2:5" s="9" customFormat="1">
      <c r="B33" s="24"/>
      <c r="C33" s="31"/>
      <c r="D33" s="10"/>
      <c r="E33" s="10"/>
    </row>
    <row r="34" spans="2:5" s="17" customFormat="1">
      <c r="B34" s="25"/>
      <c r="C34" s="27"/>
      <c r="D34" s="27"/>
      <c r="E34" s="27"/>
    </row>
    <row r="35" spans="2:5" s="17" customFormat="1">
      <c r="B35" s="24"/>
      <c r="C35" s="28"/>
      <c r="D35" s="29"/>
      <c r="E35" s="29"/>
    </row>
    <row r="36" spans="2:5" s="9" customFormat="1">
      <c r="B36" s="10"/>
      <c r="C36" s="10"/>
      <c r="D36" s="10"/>
      <c r="E36" s="10"/>
    </row>
    <row r="37" spans="2:5">
      <c r="B37" s="24"/>
      <c r="C37" s="31"/>
    </row>
    <row r="38" spans="2:5">
      <c r="B38" s="25"/>
      <c r="C38" s="32"/>
    </row>
    <row r="39" spans="2:5">
      <c r="C39" s="33"/>
    </row>
  </sheetData>
  <mergeCells count="8">
    <mergeCell ref="A1:D1"/>
    <mergeCell ref="B6:D6"/>
    <mergeCell ref="C9:D9"/>
    <mergeCell ref="B14:B15"/>
    <mergeCell ref="C14:C15"/>
    <mergeCell ref="D14:D15"/>
    <mergeCell ref="C8:D8"/>
    <mergeCell ref="C10:D10"/>
  </mergeCells>
  <pageMargins left="0.52" right="0.56999999999999995"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57"/>
  <sheetViews>
    <sheetView showZeros="0" view="pageBreakPreview" zoomScaleNormal="100" zoomScaleSheetLayoutView="100" workbookViewId="0">
      <selection activeCell="A5" sqref="A5:D5"/>
    </sheetView>
  </sheetViews>
  <sheetFormatPr defaultColWidth="9.140625" defaultRowHeight="15"/>
  <cols>
    <col min="1" max="1" width="9" style="81" customWidth="1"/>
    <col min="2" max="2" width="62.42578125" style="81" customWidth="1"/>
    <col min="3" max="3" width="10.140625" style="81" customWidth="1"/>
    <col min="4" max="4" width="8.85546875" style="81" customWidth="1"/>
    <col min="5" max="16384" width="9.140625" style="81"/>
  </cols>
  <sheetData>
    <row r="1" spans="1:5" s="80" customFormat="1">
      <c r="A1" s="25" t="s">
        <v>325</v>
      </c>
      <c r="B1" s="79"/>
      <c r="C1" s="79"/>
      <c r="D1" s="79"/>
      <c r="E1" s="119"/>
    </row>
    <row r="2" spans="1:5" s="80" customFormat="1" ht="15" customHeight="1">
      <c r="A2" s="274" t="s">
        <v>326</v>
      </c>
      <c r="B2" s="274"/>
      <c r="C2" s="274"/>
      <c r="D2" s="274"/>
      <c r="E2" s="119"/>
    </row>
    <row r="3" spans="1:5" s="80" customFormat="1" ht="14.25">
      <c r="A3" s="79"/>
      <c r="B3" s="79"/>
      <c r="C3" s="79"/>
      <c r="D3" s="79"/>
      <c r="E3" s="119"/>
    </row>
    <row r="4" spans="1:5">
      <c r="A4" s="79"/>
      <c r="B4" s="79"/>
      <c r="C4" s="79"/>
      <c r="D4" s="79"/>
      <c r="E4" s="119"/>
    </row>
    <row r="5" spans="1:5">
      <c r="A5" s="275" t="s">
        <v>341</v>
      </c>
      <c r="B5" s="275"/>
      <c r="C5" s="275"/>
      <c r="D5" s="275"/>
      <c r="E5" s="119"/>
    </row>
    <row r="6" spans="1:5">
      <c r="A6" s="118"/>
      <c r="B6" s="119"/>
      <c r="C6" s="201"/>
      <c r="E6" s="119"/>
    </row>
    <row r="7" spans="1:5" ht="15.75">
      <c r="A7" s="82"/>
    </row>
    <row r="8" spans="1:5" ht="14.25" customHeight="1">
      <c r="A8" s="289" t="s">
        <v>5</v>
      </c>
      <c r="B8" s="285" t="s">
        <v>32</v>
      </c>
      <c r="C8" s="286"/>
      <c r="D8" s="293" t="s">
        <v>11</v>
      </c>
      <c r="E8" s="289" t="s">
        <v>12</v>
      </c>
    </row>
    <row r="9" spans="1:5" ht="55.15" customHeight="1">
      <c r="A9" s="290"/>
      <c r="B9" s="287"/>
      <c r="C9" s="288"/>
      <c r="D9" s="294"/>
      <c r="E9" s="290"/>
    </row>
    <row r="10" spans="1:5">
      <c r="A10" s="83"/>
      <c r="B10" s="161" t="str">
        <f>kops3!C20</f>
        <v>Ārējais ūdensvads</v>
      </c>
      <c r="C10" s="161"/>
      <c r="D10" s="85"/>
      <c r="E10" s="86"/>
    </row>
    <row r="11" spans="1:5">
      <c r="A11" s="96"/>
      <c r="B11" s="136" t="s">
        <v>217</v>
      </c>
      <c r="C11" s="202"/>
      <c r="D11" s="202"/>
      <c r="E11" s="202"/>
    </row>
    <row r="12" spans="1:5">
      <c r="A12" s="96">
        <v>1</v>
      </c>
      <c r="B12" s="112" t="s">
        <v>218</v>
      </c>
      <c r="C12" s="141" t="s">
        <v>43</v>
      </c>
      <c r="D12" s="141" t="s">
        <v>37</v>
      </c>
      <c r="E12" s="93">
        <v>31</v>
      </c>
    </row>
    <row r="13" spans="1:5">
      <c r="A13" s="96">
        <v>2</v>
      </c>
      <c r="B13" s="112" t="s">
        <v>218</v>
      </c>
      <c r="C13" s="141" t="s">
        <v>219</v>
      </c>
      <c r="D13" s="141" t="s">
        <v>37</v>
      </c>
      <c r="E13" s="203">
        <v>31</v>
      </c>
    </row>
    <row r="14" spans="1:5" ht="39">
      <c r="A14" s="96">
        <v>3</v>
      </c>
      <c r="B14" s="92" t="s">
        <v>244</v>
      </c>
      <c r="C14" s="204" t="s">
        <v>221</v>
      </c>
      <c r="D14" s="127" t="s">
        <v>39</v>
      </c>
      <c r="E14" s="144">
        <v>2</v>
      </c>
    </row>
    <row r="15" spans="1:5" ht="39">
      <c r="A15" s="96">
        <v>4</v>
      </c>
      <c r="B15" s="92" t="s">
        <v>220</v>
      </c>
      <c r="C15" s="204" t="s">
        <v>222</v>
      </c>
      <c r="D15" s="127" t="s">
        <v>39</v>
      </c>
      <c r="E15" s="144">
        <v>1</v>
      </c>
    </row>
    <row r="16" spans="1:5">
      <c r="A16" s="96">
        <v>5</v>
      </c>
      <c r="B16" s="94" t="s">
        <v>223</v>
      </c>
      <c r="C16" s="204" t="s">
        <v>221</v>
      </c>
      <c r="D16" s="127" t="s">
        <v>39</v>
      </c>
      <c r="E16" s="144">
        <v>2</v>
      </c>
    </row>
    <row r="17" spans="1:5">
      <c r="A17" s="96">
        <v>6</v>
      </c>
      <c r="B17" s="112" t="s">
        <v>223</v>
      </c>
      <c r="C17" s="204" t="s">
        <v>222</v>
      </c>
      <c r="D17" s="127" t="s">
        <v>39</v>
      </c>
      <c r="E17" s="144">
        <v>1</v>
      </c>
    </row>
    <row r="18" spans="1:5">
      <c r="A18" s="96">
        <v>7</v>
      </c>
      <c r="B18" s="112" t="s">
        <v>245</v>
      </c>
      <c r="C18" s="204" t="s">
        <v>221</v>
      </c>
      <c r="D18" s="127" t="s">
        <v>39</v>
      </c>
      <c r="E18" s="144">
        <v>1</v>
      </c>
    </row>
    <row r="19" spans="1:5">
      <c r="A19" s="96">
        <v>8</v>
      </c>
      <c r="B19" s="92" t="s">
        <v>246</v>
      </c>
      <c r="C19" s="204" t="s">
        <v>222</v>
      </c>
      <c r="D19" s="127" t="s">
        <v>39</v>
      </c>
      <c r="E19" s="144">
        <v>4</v>
      </c>
    </row>
    <row r="20" spans="1:5">
      <c r="A20" s="96">
        <v>9</v>
      </c>
      <c r="B20" s="94" t="s">
        <v>224</v>
      </c>
      <c r="C20" s="204"/>
      <c r="D20" s="127" t="s">
        <v>39</v>
      </c>
      <c r="E20" s="144">
        <v>1</v>
      </c>
    </row>
    <row r="21" spans="1:5">
      <c r="A21" s="96">
        <v>10</v>
      </c>
      <c r="B21" s="112" t="s">
        <v>225</v>
      </c>
      <c r="C21" s="204"/>
      <c r="D21" s="127" t="s">
        <v>39</v>
      </c>
      <c r="E21" s="144">
        <v>1</v>
      </c>
    </row>
    <row r="22" spans="1:5">
      <c r="A22" s="96">
        <v>11</v>
      </c>
      <c r="B22" s="205" t="s">
        <v>247</v>
      </c>
      <c r="C22" s="206"/>
      <c r="D22" s="207" t="s">
        <v>39</v>
      </c>
      <c r="E22" s="208">
        <v>1</v>
      </c>
    </row>
    <row r="23" spans="1:5">
      <c r="A23" s="96">
        <v>12</v>
      </c>
      <c r="B23" s="209" t="s">
        <v>248</v>
      </c>
      <c r="C23" s="206"/>
      <c r="D23" s="207" t="s">
        <v>39</v>
      </c>
      <c r="E23" s="208">
        <v>2</v>
      </c>
    </row>
    <row r="24" spans="1:5">
      <c r="A24" s="96">
        <v>13</v>
      </c>
      <c r="B24" s="210" t="s">
        <v>44</v>
      </c>
      <c r="C24" s="211" t="s">
        <v>249</v>
      </c>
      <c r="D24" s="212" t="s">
        <v>46</v>
      </c>
      <c r="E24" s="208">
        <v>10</v>
      </c>
    </row>
    <row r="25" spans="1:5">
      <c r="A25" s="96">
        <v>14</v>
      </c>
      <c r="B25" s="209" t="s">
        <v>47</v>
      </c>
      <c r="C25" s="211" t="s">
        <v>48</v>
      </c>
      <c r="D25" s="212" t="s">
        <v>46</v>
      </c>
      <c r="E25" s="208">
        <v>24</v>
      </c>
    </row>
    <row r="26" spans="1:5">
      <c r="A26" s="96">
        <v>15</v>
      </c>
      <c r="B26" s="213" t="s">
        <v>250</v>
      </c>
      <c r="C26" s="214"/>
      <c r="D26" s="215" t="s">
        <v>46</v>
      </c>
      <c r="E26" s="216">
        <v>111</v>
      </c>
    </row>
    <row r="27" spans="1:5">
      <c r="A27" s="96"/>
      <c r="B27" s="202" t="s">
        <v>227</v>
      </c>
      <c r="C27" s="217"/>
      <c r="D27" s="217"/>
      <c r="E27" s="218"/>
    </row>
    <row r="28" spans="1:5">
      <c r="A28" s="96">
        <v>16</v>
      </c>
      <c r="B28" s="209" t="s">
        <v>49</v>
      </c>
      <c r="C28" s="219"/>
      <c r="D28" s="206" t="s">
        <v>37</v>
      </c>
      <c r="E28" s="220">
        <v>62</v>
      </c>
    </row>
    <row r="29" spans="1:5">
      <c r="A29" s="96">
        <v>17</v>
      </c>
      <c r="B29" s="221" t="s">
        <v>228</v>
      </c>
      <c r="C29" s="222"/>
      <c r="D29" s="220" t="s">
        <v>37</v>
      </c>
      <c r="E29" s="220">
        <v>62</v>
      </c>
    </row>
    <row r="30" spans="1:5">
      <c r="A30" s="96">
        <v>18</v>
      </c>
      <c r="B30" s="223" t="s">
        <v>229</v>
      </c>
      <c r="C30" s="97"/>
      <c r="D30" s="224" t="s">
        <v>135</v>
      </c>
      <c r="E30" s="224">
        <v>2</v>
      </c>
    </row>
    <row r="31" spans="1:5">
      <c r="A31" s="96">
        <v>19</v>
      </c>
      <c r="B31" s="225" t="s">
        <v>136</v>
      </c>
      <c r="C31" s="222"/>
      <c r="D31" s="220" t="s">
        <v>46</v>
      </c>
      <c r="E31" s="220">
        <v>10</v>
      </c>
    </row>
    <row r="32" spans="1:5">
      <c r="A32" s="96">
        <v>20</v>
      </c>
      <c r="B32" s="221" t="s">
        <v>230</v>
      </c>
      <c r="C32" s="222"/>
      <c r="D32" s="220" t="s">
        <v>46</v>
      </c>
      <c r="E32" s="220">
        <v>24</v>
      </c>
    </row>
    <row r="33" spans="1:5">
      <c r="A33" s="96">
        <v>21</v>
      </c>
      <c r="B33" s="223" t="s">
        <v>231</v>
      </c>
      <c r="C33" s="97"/>
      <c r="D33" s="93" t="s">
        <v>135</v>
      </c>
      <c r="E33" s="224">
        <v>6</v>
      </c>
    </row>
    <row r="34" spans="1:5">
      <c r="A34" s="96">
        <v>22</v>
      </c>
      <c r="B34" s="223" t="s">
        <v>232</v>
      </c>
      <c r="C34" s="97"/>
      <c r="D34" s="93" t="s">
        <v>135</v>
      </c>
      <c r="E34" s="93">
        <v>6</v>
      </c>
    </row>
    <row r="35" spans="1:5">
      <c r="A35" s="96">
        <v>23</v>
      </c>
      <c r="B35" s="167" t="s">
        <v>233</v>
      </c>
      <c r="C35" s="97"/>
      <c r="D35" s="93" t="s">
        <v>135</v>
      </c>
      <c r="E35" s="93">
        <v>6</v>
      </c>
    </row>
    <row r="36" spans="1:5" ht="25.5">
      <c r="A36" s="96">
        <v>24</v>
      </c>
      <c r="B36" s="221" t="s">
        <v>226</v>
      </c>
      <c r="C36" s="222"/>
      <c r="D36" s="220" t="s">
        <v>135</v>
      </c>
      <c r="E36" s="220">
        <v>2</v>
      </c>
    </row>
    <row r="37" spans="1:5">
      <c r="A37" s="96">
        <v>25</v>
      </c>
      <c r="B37" s="152" t="s">
        <v>51</v>
      </c>
      <c r="C37" s="226"/>
      <c r="D37" s="141" t="s">
        <v>46</v>
      </c>
      <c r="E37" s="93">
        <v>145</v>
      </c>
    </row>
    <row r="38" spans="1:5" ht="25.5">
      <c r="A38" s="96">
        <v>26</v>
      </c>
      <c r="B38" s="227" t="s">
        <v>251</v>
      </c>
      <c r="C38" s="226"/>
      <c r="D38" s="141" t="s">
        <v>46</v>
      </c>
      <c r="E38" s="93">
        <v>111</v>
      </c>
    </row>
    <row r="39" spans="1:5">
      <c r="A39" s="96">
        <v>27</v>
      </c>
      <c r="B39" s="227" t="s">
        <v>234</v>
      </c>
      <c r="C39" s="226"/>
      <c r="D39" s="141" t="s">
        <v>46</v>
      </c>
      <c r="E39" s="93">
        <v>145</v>
      </c>
    </row>
    <row r="40" spans="1:5">
      <c r="A40" s="96">
        <v>28</v>
      </c>
      <c r="B40" s="143" t="s">
        <v>235</v>
      </c>
      <c r="C40" s="226"/>
      <c r="D40" s="141" t="s">
        <v>37</v>
      </c>
      <c r="E40" s="93">
        <v>62</v>
      </c>
    </row>
    <row r="41" spans="1:5">
      <c r="A41" s="96">
        <v>29</v>
      </c>
      <c r="B41" s="228" t="s">
        <v>55</v>
      </c>
      <c r="C41" s="226"/>
      <c r="D41" s="204" t="s">
        <v>37</v>
      </c>
      <c r="E41" s="224">
        <v>62</v>
      </c>
    </row>
    <row r="42" spans="1:5">
      <c r="A42" s="96">
        <v>30</v>
      </c>
      <c r="B42" s="228" t="s">
        <v>236</v>
      </c>
      <c r="C42" s="226"/>
      <c r="D42" s="204" t="s">
        <v>37</v>
      </c>
      <c r="E42" s="224">
        <v>16</v>
      </c>
    </row>
    <row r="43" spans="1:5">
      <c r="A43" s="96">
        <v>31</v>
      </c>
      <c r="B43" s="228" t="s">
        <v>237</v>
      </c>
      <c r="C43" s="226"/>
      <c r="D43" s="204" t="s">
        <v>34</v>
      </c>
      <c r="E43" s="224">
        <v>1</v>
      </c>
    </row>
    <row r="44" spans="1:5" ht="25.5">
      <c r="A44" s="96">
        <v>32</v>
      </c>
      <c r="B44" s="229" t="s">
        <v>253</v>
      </c>
      <c r="C44" s="226"/>
      <c r="D44" s="127" t="s">
        <v>15</v>
      </c>
      <c r="E44" s="144">
        <v>25</v>
      </c>
    </row>
    <row r="45" spans="1:5">
      <c r="A45" s="96">
        <v>33</v>
      </c>
      <c r="B45" s="230" t="s">
        <v>252</v>
      </c>
      <c r="C45" s="226"/>
      <c r="D45" s="127" t="s">
        <v>15</v>
      </c>
      <c r="E45" s="144">
        <v>12</v>
      </c>
    </row>
    <row r="46" spans="1:5">
      <c r="A46" s="96">
        <v>34</v>
      </c>
      <c r="B46" s="99" t="s">
        <v>238</v>
      </c>
      <c r="C46" s="226"/>
      <c r="D46" s="127" t="s">
        <v>37</v>
      </c>
      <c r="E46" s="144">
        <v>62</v>
      </c>
    </row>
    <row r="47" spans="1:5">
      <c r="A47" s="113"/>
      <c r="B47" s="114"/>
      <c r="C47" s="114"/>
      <c r="D47" s="115"/>
      <c r="E47" s="116"/>
    </row>
    <row r="48" spans="1:5" s="117" customFormat="1"/>
    <row r="49" spans="1:5" s="17" customFormat="1" ht="12.75" customHeight="1"/>
    <row r="50" spans="1:5" s="17" customFormat="1" ht="45" customHeight="1">
      <c r="A50" s="277"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50" s="277"/>
      <c r="C50" s="277"/>
      <c r="D50" s="277"/>
      <c r="E50" s="277"/>
    </row>
    <row r="51" spans="1:5" s="17" customFormat="1" ht="68.25" customHeight="1">
      <c r="A51" s="276"/>
      <c r="B51" s="276"/>
      <c r="C51" s="276"/>
      <c r="D51" s="276"/>
      <c r="E51" s="276"/>
    </row>
    <row r="52" spans="1:5" s="17" customFormat="1" ht="12.75" customHeight="1"/>
    <row r="53" spans="1:5" s="17" customFormat="1" ht="12.75" customHeight="1"/>
    <row r="54" spans="1:5" s="117" customFormat="1"/>
    <row r="55" spans="1:5" s="117" customFormat="1">
      <c r="B55" s="27"/>
      <c r="C55" s="27"/>
    </row>
    <row r="56" spans="1:5" s="117" customFormat="1">
      <c r="B56" s="28"/>
      <c r="C56" s="28"/>
    </row>
    <row r="57" spans="1:5" s="117" customFormat="1" collapsed="1"/>
  </sheetData>
  <mergeCells count="8">
    <mergeCell ref="A2:D2"/>
    <mergeCell ref="A5:D5"/>
    <mergeCell ref="A50:E50"/>
    <mergeCell ref="A51:E51"/>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E42"/>
  <sheetViews>
    <sheetView showZeros="0" view="pageBreakPreview" zoomScaleNormal="100" zoomScaleSheetLayoutView="100" workbookViewId="0">
      <selection activeCell="A5" sqref="A5:D5"/>
    </sheetView>
  </sheetViews>
  <sheetFormatPr defaultColWidth="9.140625" defaultRowHeight="15"/>
  <cols>
    <col min="1" max="1" width="9" style="81" customWidth="1"/>
    <col min="2" max="2" width="62" style="81" customWidth="1"/>
    <col min="3" max="3" width="10.5703125" style="81" customWidth="1"/>
    <col min="4" max="4" width="8.85546875" style="81" customWidth="1"/>
    <col min="5" max="16384" width="9.140625" style="81"/>
  </cols>
  <sheetData>
    <row r="1" spans="1:5" s="80" customFormat="1">
      <c r="A1" s="25" t="s">
        <v>325</v>
      </c>
      <c r="B1" s="79"/>
      <c r="C1" s="79"/>
      <c r="D1" s="79"/>
      <c r="E1" s="119"/>
    </row>
    <row r="2" spans="1:5" s="80" customFormat="1">
      <c r="A2" s="274" t="s">
        <v>326</v>
      </c>
      <c r="B2" s="274"/>
      <c r="C2" s="274"/>
      <c r="D2" s="274"/>
      <c r="E2" s="119"/>
    </row>
    <row r="3" spans="1:5" s="80" customFormat="1" ht="14.25">
      <c r="A3" s="79"/>
      <c r="B3" s="79"/>
      <c r="C3" s="79"/>
      <c r="D3" s="79"/>
      <c r="E3" s="119"/>
    </row>
    <row r="4" spans="1:5">
      <c r="A4" s="79"/>
      <c r="B4" s="79"/>
      <c r="C4" s="79"/>
      <c r="D4" s="79"/>
      <c r="E4" s="119"/>
    </row>
    <row r="5" spans="1:5">
      <c r="A5" s="275" t="s">
        <v>340</v>
      </c>
      <c r="B5" s="275"/>
      <c r="C5" s="275"/>
      <c r="D5" s="275"/>
      <c r="E5" s="119"/>
    </row>
    <row r="6" spans="1:5">
      <c r="A6" s="118"/>
      <c r="B6" s="119"/>
      <c r="C6" s="201"/>
      <c r="E6" s="119"/>
    </row>
    <row r="7" spans="1:5" ht="15.75">
      <c r="A7" s="82"/>
    </row>
    <row r="8" spans="1:5" ht="14.25" customHeight="1">
      <c r="A8" s="289" t="s">
        <v>5</v>
      </c>
      <c r="B8" s="285" t="s">
        <v>32</v>
      </c>
      <c r="C8" s="286"/>
      <c r="D8" s="293" t="s">
        <v>11</v>
      </c>
      <c r="E8" s="289" t="s">
        <v>12</v>
      </c>
    </row>
    <row r="9" spans="1:5" ht="45" customHeight="1">
      <c r="A9" s="290"/>
      <c r="B9" s="287"/>
      <c r="C9" s="288"/>
      <c r="D9" s="294"/>
      <c r="E9" s="290"/>
    </row>
    <row r="10" spans="1:5">
      <c r="A10" s="83"/>
      <c r="B10" s="161" t="str">
        <f>kops3!C21</f>
        <v>Ārējā sadzīves kanalizācija</v>
      </c>
      <c r="C10" s="161"/>
      <c r="D10" s="85"/>
      <c r="E10" s="86"/>
    </row>
    <row r="11" spans="1:5">
      <c r="A11" s="96"/>
      <c r="B11" s="136" t="s">
        <v>239</v>
      </c>
      <c r="C11" s="202"/>
      <c r="D11" s="202"/>
      <c r="E11" s="202"/>
    </row>
    <row r="12" spans="1:5">
      <c r="A12" s="96">
        <v>1</v>
      </c>
      <c r="B12" s="112" t="s">
        <v>240</v>
      </c>
      <c r="C12" s="141" t="s">
        <v>43</v>
      </c>
      <c r="D12" s="141" t="s">
        <v>37</v>
      </c>
      <c r="E12" s="93">
        <v>16.600000000000001</v>
      </c>
    </row>
    <row r="13" spans="1:5" ht="38.25">
      <c r="A13" s="96">
        <v>2</v>
      </c>
      <c r="B13" s="147" t="s">
        <v>254</v>
      </c>
      <c r="C13" s="141" t="s">
        <v>132</v>
      </c>
      <c r="D13" s="141" t="s">
        <v>34</v>
      </c>
      <c r="E13" s="203">
        <v>1</v>
      </c>
    </row>
    <row r="14" spans="1:5">
      <c r="A14" s="96">
        <v>3</v>
      </c>
      <c r="B14" s="112" t="s">
        <v>241</v>
      </c>
      <c r="C14" s="141"/>
      <c r="D14" s="141" t="s">
        <v>34</v>
      </c>
      <c r="E14" s="93">
        <v>1</v>
      </c>
    </row>
    <row r="15" spans="1:5">
      <c r="A15" s="96">
        <v>4</v>
      </c>
      <c r="B15" s="92" t="s">
        <v>44</v>
      </c>
      <c r="C15" s="156" t="s">
        <v>249</v>
      </c>
      <c r="D15" s="127" t="s">
        <v>46</v>
      </c>
      <c r="E15" s="93">
        <v>3</v>
      </c>
    </row>
    <row r="16" spans="1:5">
      <c r="A16" s="96">
        <v>5</v>
      </c>
      <c r="B16" s="92" t="s">
        <v>47</v>
      </c>
      <c r="C16" s="156" t="s">
        <v>48</v>
      </c>
      <c r="D16" s="127" t="s">
        <v>46</v>
      </c>
      <c r="E16" s="93">
        <v>8</v>
      </c>
    </row>
    <row r="17" spans="1:5">
      <c r="A17" s="96">
        <v>6</v>
      </c>
      <c r="B17" s="231" t="s">
        <v>250</v>
      </c>
      <c r="C17" s="207"/>
      <c r="D17" s="207" t="s">
        <v>46</v>
      </c>
      <c r="E17" s="220">
        <v>17</v>
      </c>
    </row>
    <row r="18" spans="1:5">
      <c r="A18" s="96"/>
      <c r="B18" s="136" t="s">
        <v>242</v>
      </c>
      <c r="C18" s="232"/>
      <c r="D18" s="232"/>
      <c r="E18" s="233"/>
    </row>
    <row r="19" spans="1:5">
      <c r="A19" s="96">
        <v>7</v>
      </c>
      <c r="B19" s="92" t="s">
        <v>49</v>
      </c>
      <c r="C19" s="232"/>
      <c r="D19" s="141" t="s">
        <v>37</v>
      </c>
      <c r="E19" s="93">
        <v>16.600000000000001</v>
      </c>
    </row>
    <row r="20" spans="1:5">
      <c r="A20" s="96">
        <v>8</v>
      </c>
      <c r="B20" s="92" t="s">
        <v>50</v>
      </c>
      <c r="C20" s="232"/>
      <c r="D20" s="141" t="s">
        <v>135</v>
      </c>
      <c r="E20" s="93">
        <v>3</v>
      </c>
    </row>
    <row r="21" spans="1:5">
      <c r="A21" s="234">
        <v>9</v>
      </c>
      <c r="B21" s="235" t="s">
        <v>90</v>
      </c>
      <c r="C21" s="220"/>
      <c r="D21" s="220" t="s">
        <v>37</v>
      </c>
      <c r="E21" s="220">
        <v>16.600000000000001</v>
      </c>
    </row>
    <row r="22" spans="1:5">
      <c r="A22" s="234">
        <v>10</v>
      </c>
      <c r="B22" s="235" t="s">
        <v>91</v>
      </c>
      <c r="C22" s="220"/>
      <c r="D22" s="220" t="s">
        <v>34</v>
      </c>
      <c r="E22" s="220">
        <v>1</v>
      </c>
    </row>
    <row r="23" spans="1:5">
      <c r="A23" s="234">
        <v>11</v>
      </c>
      <c r="B23" s="235" t="s">
        <v>136</v>
      </c>
      <c r="C23" s="220"/>
      <c r="D23" s="220" t="s">
        <v>46</v>
      </c>
      <c r="E23" s="220">
        <v>3</v>
      </c>
    </row>
    <row r="24" spans="1:5">
      <c r="A24" s="234">
        <v>12</v>
      </c>
      <c r="B24" s="235" t="s">
        <v>137</v>
      </c>
      <c r="C24" s="220"/>
      <c r="D24" s="220" t="s">
        <v>46</v>
      </c>
      <c r="E24" s="220">
        <v>8</v>
      </c>
    </row>
    <row r="25" spans="1:5">
      <c r="A25" s="96">
        <v>13</v>
      </c>
      <c r="B25" s="154" t="s">
        <v>51</v>
      </c>
      <c r="C25" s="232"/>
      <c r="D25" s="156" t="s">
        <v>46</v>
      </c>
      <c r="E25" s="93">
        <v>28</v>
      </c>
    </row>
    <row r="26" spans="1:5" ht="30" customHeight="1">
      <c r="A26" s="96">
        <v>14</v>
      </c>
      <c r="B26" s="154" t="s">
        <v>255</v>
      </c>
      <c r="C26" s="232"/>
      <c r="D26" s="156" t="s">
        <v>46</v>
      </c>
      <c r="E26" s="93">
        <v>17</v>
      </c>
    </row>
    <row r="27" spans="1:5">
      <c r="A27" s="96">
        <v>15</v>
      </c>
      <c r="B27" s="154" t="s">
        <v>53</v>
      </c>
      <c r="C27" s="232"/>
      <c r="D27" s="156" t="s">
        <v>46</v>
      </c>
      <c r="E27" s="93">
        <v>28</v>
      </c>
    </row>
    <row r="28" spans="1:5">
      <c r="A28" s="96">
        <v>16</v>
      </c>
      <c r="B28" s="92" t="s">
        <v>243</v>
      </c>
      <c r="C28" s="232"/>
      <c r="D28" s="156" t="s">
        <v>135</v>
      </c>
      <c r="E28" s="93">
        <v>1</v>
      </c>
    </row>
    <row r="29" spans="1:5">
      <c r="A29" s="96">
        <v>17</v>
      </c>
      <c r="B29" s="92" t="s">
        <v>54</v>
      </c>
      <c r="C29" s="232"/>
      <c r="D29" s="156" t="s">
        <v>37</v>
      </c>
      <c r="E29" s="93">
        <v>16.600000000000001</v>
      </c>
    </row>
    <row r="30" spans="1:5">
      <c r="A30" s="96">
        <v>18</v>
      </c>
      <c r="B30" s="92" t="s">
        <v>55</v>
      </c>
      <c r="C30" s="226"/>
      <c r="D30" s="156" t="s">
        <v>37</v>
      </c>
      <c r="E30" s="93">
        <v>16.600000000000001</v>
      </c>
    </row>
    <row r="31" spans="1:5">
      <c r="A31" s="96">
        <v>19</v>
      </c>
      <c r="B31" s="99" t="s">
        <v>238</v>
      </c>
      <c r="C31" s="226"/>
      <c r="D31" s="127" t="s">
        <v>37</v>
      </c>
      <c r="E31" s="145">
        <v>16.600000000000001</v>
      </c>
    </row>
    <row r="32" spans="1:5">
      <c r="A32" s="113"/>
      <c r="B32" s="114"/>
      <c r="C32" s="114"/>
      <c r="D32" s="115"/>
      <c r="E32" s="116"/>
    </row>
    <row r="33" spans="1:5" s="117" customFormat="1"/>
    <row r="34" spans="1:5" s="17" customFormat="1" ht="12.75" customHeight="1"/>
    <row r="35" spans="1:5" s="17" customFormat="1" ht="45" customHeight="1">
      <c r="A35" s="277"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35" s="277"/>
      <c r="C35" s="277"/>
      <c r="D35" s="277"/>
      <c r="E35" s="277"/>
    </row>
    <row r="36" spans="1:5" s="17" customFormat="1" ht="76.900000000000006" customHeight="1">
      <c r="A36" s="276"/>
      <c r="B36" s="276"/>
      <c r="C36" s="276"/>
      <c r="D36" s="276"/>
      <c r="E36" s="276"/>
    </row>
    <row r="37" spans="1:5" s="17" customFormat="1" ht="12.75" customHeight="1"/>
    <row r="38" spans="1:5" s="17" customFormat="1" ht="12.75" customHeight="1"/>
    <row r="39" spans="1:5" s="117" customFormat="1"/>
    <row r="40" spans="1:5" s="117" customFormat="1">
      <c r="B40" s="27"/>
      <c r="C40" s="27"/>
    </row>
    <row r="41" spans="1:5" s="117" customFormat="1">
      <c r="B41" s="28"/>
      <c r="C41" s="28"/>
    </row>
    <row r="42" spans="1:5" s="117" customFormat="1" collapsed="1"/>
  </sheetData>
  <mergeCells count="8">
    <mergeCell ref="A2:D2"/>
    <mergeCell ref="A5:D5"/>
    <mergeCell ref="A35:E35"/>
    <mergeCell ref="A36:E36"/>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D67"/>
  <sheetViews>
    <sheetView showZeros="0" view="pageBreakPreview" topLeftCell="A4" zoomScaleNormal="100" zoomScaleSheetLayoutView="100" workbookViewId="0">
      <selection activeCell="A5" sqref="A5:D5"/>
    </sheetView>
  </sheetViews>
  <sheetFormatPr defaultColWidth="9.140625" defaultRowHeight="15"/>
  <cols>
    <col min="1" max="1" width="9" style="81" customWidth="1"/>
    <col min="2" max="2" width="71.7109375" style="81" customWidth="1"/>
    <col min="3" max="3" width="8.85546875" style="81" customWidth="1"/>
    <col min="4" max="16384" width="9.140625" style="81"/>
  </cols>
  <sheetData>
    <row r="1" spans="1:4" s="80" customFormat="1">
      <c r="A1" s="25" t="s">
        <v>325</v>
      </c>
      <c r="B1" s="79"/>
      <c r="C1" s="79"/>
      <c r="D1" s="79"/>
    </row>
    <row r="2" spans="1:4" s="80" customFormat="1">
      <c r="A2" s="274" t="s">
        <v>326</v>
      </c>
      <c r="B2" s="274"/>
      <c r="C2" s="274"/>
      <c r="D2" s="274"/>
    </row>
    <row r="3" spans="1:4" s="80" customFormat="1" ht="14.25">
      <c r="A3" s="79"/>
      <c r="B3" s="79"/>
      <c r="C3" s="79"/>
      <c r="D3" s="79"/>
    </row>
    <row r="4" spans="1:4">
      <c r="A4" s="79"/>
      <c r="B4" s="79"/>
      <c r="C4" s="79"/>
      <c r="D4" s="79"/>
    </row>
    <row r="5" spans="1:4">
      <c r="A5" s="275" t="s">
        <v>339</v>
      </c>
      <c r="B5" s="275"/>
      <c r="C5" s="275"/>
      <c r="D5" s="275"/>
    </row>
    <row r="6" spans="1:4">
      <c r="A6" s="118"/>
      <c r="B6" s="119"/>
      <c r="D6" s="119"/>
    </row>
    <row r="7" spans="1:4" ht="15.75">
      <c r="A7" s="82"/>
    </row>
    <row r="8" spans="1:4">
      <c r="A8" s="289" t="s">
        <v>5</v>
      </c>
      <c r="B8" s="291" t="s">
        <v>32</v>
      </c>
      <c r="C8" s="293" t="s">
        <v>11</v>
      </c>
      <c r="D8" s="289" t="s">
        <v>12</v>
      </c>
    </row>
    <row r="9" spans="1:4" ht="41.45" customHeight="1">
      <c r="A9" s="290"/>
      <c r="B9" s="292"/>
      <c r="C9" s="294"/>
      <c r="D9" s="290"/>
    </row>
    <row r="10" spans="1:4">
      <c r="A10" s="83"/>
      <c r="B10" s="161" t="str">
        <f>kops3!C22</f>
        <v>Arējie siltumtīkli</v>
      </c>
      <c r="C10" s="85"/>
      <c r="D10" s="86"/>
    </row>
    <row r="11" spans="1:4">
      <c r="A11" s="120"/>
      <c r="B11" s="236" t="s">
        <v>181</v>
      </c>
      <c r="C11" s="236"/>
      <c r="D11" s="236"/>
    </row>
    <row r="12" spans="1:4">
      <c r="A12" s="120">
        <v>1</v>
      </c>
      <c r="B12" s="229" t="s">
        <v>182</v>
      </c>
      <c r="C12" s="141" t="s">
        <v>37</v>
      </c>
      <c r="D12" s="203">
        <v>47</v>
      </c>
    </row>
    <row r="13" spans="1:4">
      <c r="A13" s="120">
        <v>2</v>
      </c>
      <c r="B13" s="229" t="s">
        <v>183</v>
      </c>
      <c r="C13" s="141" t="s">
        <v>37</v>
      </c>
      <c r="D13" s="203">
        <v>2</v>
      </c>
    </row>
    <row r="14" spans="1:4">
      <c r="A14" s="120">
        <v>3</v>
      </c>
      <c r="B14" s="229" t="s">
        <v>184</v>
      </c>
      <c r="C14" s="141" t="s">
        <v>39</v>
      </c>
      <c r="D14" s="203">
        <v>2</v>
      </c>
    </row>
    <row r="15" spans="1:4" ht="25.5">
      <c r="A15" s="120">
        <v>4</v>
      </c>
      <c r="B15" s="229" t="s">
        <v>185</v>
      </c>
      <c r="C15" s="141" t="s">
        <v>39</v>
      </c>
      <c r="D15" s="203">
        <v>2</v>
      </c>
    </row>
    <row r="16" spans="1:4">
      <c r="A16" s="120">
        <v>5</v>
      </c>
      <c r="B16" s="167" t="s">
        <v>292</v>
      </c>
      <c r="C16" s="141" t="s">
        <v>39</v>
      </c>
      <c r="D16" s="203">
        <v>2</v>
      </c>
    </row>
    <row r="17" spans="1:4" ht="25.5">
      <c r="A17" s="120">
        <v>6</v>
      </c>
      <c r="B17" s="167" t="s">
        <v>186</v>
      </c>
      <c r="C17" s="141" t="s">
        <v>34</v>
      </c>
      <c r="D17" s="203">
        <v>2</v>
      </c>
    </row>
    <row r="18" spans="1:4" ht="25.5">
      <c r="A18" s="120">
        <v>7</v>
      </c>
      <c r="B18" s="167" t="s">
        <v>293</v>
      </c>
      <c r="C18" s="141" t="s">
        <v>39</v>
      </c>
      <c r="D18" s="203">
        <v>1</v>
      </c>
    </row>
    <row r="19" spans="1:4" ht="25.5">
      <c r="A19" s="120">
        <v>8</v>
      </c>
      <c r="B19" s="167" t="s">
        <v>187</v>
      </c>
      <c r="C19" s="141" t="s">
        <v>39</v>
      </c>
      <c r="D19" s="203">
        <v>22</v>
      </c>
    </row>
    <row r="20" spans="1:4" ht="25.5">
      <c r="A20" s="120">
        <v>9</v>
      </c>
      <c r="B20" s="167" t="s">
        <v>188</v>
      </c>
      <c r="C20" s="141" t="s">
        <v>39</v>
      </c>
      <c r="D20" s="203">
        <v>4</v>
      </c>
    </row>
    <row r="21" spans="1:4">
      <c r="A21" s="120">
        <v>10</v>
      </c>
      <c r="B21" s="167" t="s">
        <v>290</v>
      </c>
      <c r="C21" s="141" t="s">
        <v>39</v>
      </c>
      <c r="D21" s="203">
        <v>1</v>
      </c>
    </row>
    <row r="22" spans="1:4">
      <c r="A22" s="120">
        <v>11</v>
      </c>
      <c r="B22" s="229" t="s">
        <v>189</v>
      </c>
      <c r="C22" s="141" t="s">
        <v>39</v>
      </c>
      <c r="D22" s="203">
        <v>4</v>
      </c>
    </row>
    <row r="23" spans="1:4">
      <c r="A23" s="120">
        <v>12</v>
      </c>
      <c r="B23" s="229" t="s">
        <v>190</v>
      </c>
      <c r="C23" s="141" t="s">
        <v>39</v>
      </c>
      <c r="D23" s="203">
        <v>2</v>
      </c>
    </row>
    <row r="24" spans="1:4">
      <c r="A24" s="120">
        <v>13</v>
      </c>
      <c r="B24" s="229" t="s">
        <v>291</v>
      </c>
      <c r="C24" s="141" t="s">
        <v>39</v>
      </c>
      <c r="D24" s="93">
        <v>2</v>
      </c>
    </row>
    <row r="25" spans="1:4">
      <c r="A25" s="120">
        <v>14</v>
      </c>
      <c r="B25" s="229" t="s">
        <v>191</v>
      </c>
      <c r="C25" s="141" t="s">
        <v>46</v>
      </c>
      <c r="D25" s="93">
        <v>0.2</v>
      </c>
    </row>
    <row r="26" spans="1:4">
      <c r="A26" s="120">
        <v>15</v>
      </c>
      <c r="B26" s="229" t="s">
        <v>192</v>
      </c>
      <c r="C26" s="141" t="s">
        <v>34</v>
      </c>
      <c r="D26" s="93">
        <v>1</v>
      </c>
    </row>
    <row r="27" spans="1:4">
      <c r="A27" s="120">
        <v>16</v>
      </c>
      <c r="B27" s="229" t="s">
        <v>193</v>
      </c>
      <c r="C27" s="141" t="s">
        <v>34</v>
      </c>
      <c r="D27" s="93">
        <v>1</v>
      </c>
    </row>
    <row r="28" spans="1:4">
      <c r="A28" s="120">
        <v>17</v>
      </c>
      <c r="B28" s="229" t="s">
        <v>194</v>
      </c>
      <c r="C28" s="141" t="s">
        <v>37</v>
      </c>
      <c r="D28" s="93">
        <v>9</v>
      </c>
    </row>
    <row r="29" spans="1:4">
      <c r="A29" s="120">
        <v>18</v>
      </c>
      <c r="B29" s="229" t="s">
        <v>195</v>
      </c>
      <c r="C29" s="141" t="s">
        <v>37</v>
      </c>
      <c r="D29" s="203">
        <v>60</v>
      </c>
    </row>
    <row r="30" spans="1:4">
      <c r="A30" s="120">
        <v>19</v>
      </c>
      <c r="B30" s="167" t="s">
        <v>196</v>
      </c>
      <c r="C30" s="141" t="s">
        <v>197</v>
      </c>
      <c r="D30" s="203">
        <v>0.5</v>
      </c>
    </row>
    <row r="31" spans="1:4">
      <c r="A31" s="120">
        <v>20</v>
      </c>
      <c r="B31" s="229" t="s">
        <v>198</v>
      </c>
      <c r="C31" s="141" t="s">
        <v>46</v>
      </c>
      <c r="D31" s="203">
        <v>42</v>
      </c>
    </row>
    <row r="32" spans="1:4">
      <c r="A32" s="120"/>
      <c r="B32" s="236" t="s">
        <v>199</v>
      </c>
      <c r="C32" s="237"/>
      <c r="D32" s="238"/>
    </row>
    <row r="33" spans="1:4">
      <c r="A33" s="120">
        <v>21</v>
      </c>
      <c r="B33" s="229" t="s">
        <v>200</v>
      </c>
      <c r="C33" s="141" t="s">
        <v>46</v>
      </c>
      <c r="D33" s="203">
        <v>83</v>
      </c>
    </row>
    <row r="34" spans="1:4">
      <c r="A34" s="120">
        <v>22</v>
      </c>
      <c r="B34" s="229" t="s">
        <v>201</v>
      </c>
      <c r="C34" s="95" t="s">
        <v>46</v>
      </c>
      <c r="D34" s="203">
        <f>D33*0.15</f>
        <v>12.45</v>
      </c>
    </row>
    <row r="35" spans="1:4">
      <c r="A35" s="120">
        <v>23</v>
      </c>
      <c r="B35" s="229" t="s">
        <v>256</v>
      </c>
      <c r="C35" s="93" t="s">
        <v>177</v>
      </c>
      <c r="D35" s="93">
        <v>1</v>
      </c>
    </row>
    <row r="36" spans="1:4">
      <c r="A36" s="120">
        <v>24</v>
      </c>
      <c r="B36" s="229" t="s">
        <v>202</v>
      </c>
      <c r="C36" s="141" t="s">
        <v>15</v>
      </c>
      <c r="D36" s="203">
        <v>96</v>
      </c>
    </row>
    <row r="37" spans="1:4">
      <c r="A37" s="120"/>
      <c r="B37" s="239" t="s">
        <v>203</v>
      </c>
      <c r="C37" s="93"/>
      <c r="D37" s="93"/>
    </row>
    <row r="38" spans="1:4" ht="25.5">
      <c r="A38" s="120">
        <v>24</v>
      </c>
      <c r="B38" s="167" t="s">
        <v>204</v>
      </c>
      <c r="C38" s="141" t="s">
        <v>46</v>
      </c>
      <c r="D38" s="203">
        <v>9</v>
      </c>
    </row>
    <row r="39" spans="1:4">
      <c r="A39" s="120">
        <v>25</v>
      </c>
      <c r="B39" s="167" t="s">
        <v>205</v>
      </c>
      <c r="C39" s="141" t="s">
        <v>46</v>
      </c>
      <c r="D39" s="203">
        <v>35</v>
      </c>
    </row>
    <row r="40" spans="1:4">
      <c r="A40" s="120">
        <v>26</v>
      </c>
      <c r="B40" s="167" t="s">
        <v>206</v>
      </c>
      <c r="C40" s="141" t="s">
        <v>46</v>
      </c>
      <c r="D40" s="203">
        <v>50</v>
      </c>
    </row>
    <row r="41" spans="1:4">
      <c r="A41" s="120">
        <v>27</v>
      </c>
      <c r="B41" s="167" t="s">
        <v>207</v>
      </c>
      <c r="C41" s="141" t="s">
        <v>46</v>
      </c>
      <c r="D41" s="203">
        <v>45</v>
      </c>
    </row>
    <row r="42" spans="1:4">
      <c r="A42" s="120">
        <v>28</v>
      </c>
      <c r="B42" s="167" t="s">
        <v>208</v>
      </c>
      <c r="C42" s="141" t="s">
        <v>15</v>
      </c>
      <c r="D42" s="203">
        <v>24</v>
      </c>
    </row>
    <row r="43" spans="1:4">
      <c r="A43" s="120"/>
      <c r="B43" s="240" t="s">
        <v>209</v>
      </c>
      <c r="C43" s="237"/>
      <c r="D43" s="238"/>
    </row>
    <row r="44" spans="1:4">
      <c r="A44" s="120">
        <v>29</v>
      </c>
      <c r="B44" s="229" t="s">
        <v>210</v>
      </c>
      <c r="C44" s="141" t="s">
        <v>37</v>
      </c>
      <c r="D44" s="203">
        <v>35</v>
      </c>
    </row>
    <row r="45" spans="1:4">
      <c r="A45" s="120">
        <v>30</v>
      </c>
      <c r="B45" s="229" t="s">
        <v>211</v>
      </c>
      <c r="C45" s="141" t="s">
        <v>39</v>
      </c>
      <c r="D45" s="203">
        <v>4</v>
      </c>
    </row>
    <row r="46" spans="1:4">
      <c r="A46" s="120">
        <v>31</v>
      </c>
      <c r="B46" s="229" t="s">
        <v>212</v>
      </c>
      <c r="C46" s="141" t="s">
        <v>39</v>
      </c>
      <c r="D46" s="203">
        <v>2</v>
      </c>
    </row>
    <row r="47" spans="1:4">
      <c r="A47" s="120">
        <v>32</v>
      </c>
      <c r="B47" s="229" t="s">
        <v>195</v>
      </c>
      <c r="C47" s="141" t="s">
        <v>37</v>
      </c>
      <c r="D47" s="203">
        <v>55</v>
      </c>
    </row>
    <row r="48" spans="1:4">
      <c r="A48" s="120">
        <v>33</v>
      </c>
      <c r="B48" s="229" t="s">
        <v>213</v>
      </c>
      <c r="C48" s="141" t="s">
        <v>39</v>
      </c>
      <c r="D48" s="203">
        <v>1</v>
      </c>
    </row>
    <row r="49" spans="1:4">
      <c r="A49" s="120">
        <v>34</v>
      </c>
      <c r="B49" s="229" t="s">
        <v>285</v>
      </c>
      <c r="C49" s="141" t="s">
        <v>177</v>
      </c>
      <c r="D49" s="203">
        <v>1</v>
      </c>
    </row>
    <row r="50" spans="1:4">
      <c r="A50" s="120">
        <v>35</v>
      </c>
      <c r="B50" s="229" t="s">
        <v>286</v>
      </c>
      <c r="C50" s="141" t="s">
        <v>177</v>
      </c>
      <c r="D50" s="203">
        <v>2</v>
      </c>
    </row>
    <row r="51" spans="1:4">
      <c r="A51" s="120">
        <v>36</v>
      </c>
      <c r="B51" s="229" t="s">
        <v>287</v>
      </c>
      <c r="C51" s="141" t="s">
        <v>177</v>
      </c>
      <c r="D51" s="203">
        <v>1</v>
      </c>
    </row>
    <row r="52" spans="1:4">
      <c r="A52" s="120">
        <v>37</v>
      </c>
      <c r="B52" s="229" t="s">
        <v>288</v>
      </c>
      <c r="C52" s="141" t="s">
        <v>177</v>
      </c>
      <c r="D52" s="203">
        <v>1</v>
      </c>
    </row>
    <row r="53" spans="1:4">
      <c r="A53" s="120">
        <v>38</v>
      </c>
      <c r="B53" s="229" t="s">
        <v>289</v>
      </c>
      <c r="C53" s="141" t="s">
        <v>177</v>
      </c>
      <c r="D53" s="203">
        <v>1</v>
      </c>
    </row>
    <row r="54" spans="1:4">
      <c r="A54" s="120">
        <v>39</v>
      </c>
      <c r="B54" s="229" t="s">
        <v>214</v>
      </c>
      <c r="C54" s="141" t="s">
        <v>177</v>
      </c>
      <c r="D54" s="203">
        <v>1</v>
      </c>
    </row>
    <row r="55" spans="1:4">
      <c r="A55" s="120">
        <v>40</v>
      </c>
      <c r="B55" s="229" t="s">
        <v>215</v>
      </c>
      <c r="C55" s="141" t="s">
        <v>37</v>
      </c>
      <c r="D55" s="203">
        <v>60</v>
      </c>
    </row>
    <row r="56" spans="1:4">
      <c r="A56" s="120">
        <v>41</v>
      </c>
      <c r="B56" s="229" t="s">
        <v>216</v>
      </c>
      <c r="C56" s="141" t="s">
        <v>135</v>
      </c>
      <c r="D56" s="203">
        <v>2</v>
      </c>
    </row>
    <row r="57" spans="1:4">
      <c r="A57" s="113"/>
      <c r="B57" s="114"/>
      <c r="C57" s="115"/>
      <c r="D57" s="116"/>
    </row>
    <row r="58" spans="1:4" s="117" customFormat="1"/>
    <row r="59" spans="1:4" s="17" customFormat="1" ht="12.75"/>
    <row r="60" spans="1:4" s="17" customFormat="1" ht="44.25" customHeight="1">
      <c r="A60" s="277"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60" s="277"/>
      <c r="C60" s="277"/>
      <c r="D60" s="277"/>
    </row>
    <row r="61" spans="1:4" s="17" customFormat="1" ht="12.75">
      <c r="A61" s="276"/>
      <c r="B61" s="276"/>
      <c r="C61" s="276"/>
      <c r="D61" s="276"/>
    </row>
    <row r="62" spans="1:4" s="17" customFormat="1" ht="12.75"/>
    <row r="63" spans="1:4" s="17" customFormat="1" ht="12.75"/>
    <row r="64" spans="1:4" s="117" customFormat="1"/>
    <row r="65" spans="2:2" s="117" customFormat="1">
      <c r="B65" s="27"/>
    </row>
    <row r="66" spans="2:2" s="117" customFormat="1">
      <c r="B66" s="28"/>
    </row>
    <row r="67" spans="2:2" s="117" customFormat="1" collapsed="1"/>
  </sheetData>
  <mergeCells count="8">
    <mergeCell ref="A2:D2"/>
    <mergeCell ref="A5:D5"/>
    <mergeCell ref="A60:D60"/>
    <mergeCell ref="A61:D61"/>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A172-D566-4C76-A4BF-ABF5CDC32CCB}">
  <sheetPr>
    <tabColor theme="8" tint="0.39997558519241921"/>
  </sheetPr>
  <dimension ref="A1:I37"/>
  <sheetViews>
    <sheetView showZeros="0" view="pageBreakPreview" zoomScale="90" zoomScaleNormal="100" zoomScaleSheetLayoutView="90" workbookViewId="0">
      <selection activeCell="F13" sqref="F13:G13"/>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1" t="s">
        <v>297</v>
      </c>
      <c r="B2" s="251"/>
      <c r="C2" s="251"/>
      <c r="D2" s="251"/>
      <c r="E2" s="251"/>
      <c r="F2" s="251"/>
      <c r="G2" s="251"/>
      <c r="H2" s="251"/>
      <c r="I2" s="251"/>
    </row>
    <row r="3" spans="1:9" ht="18.75">
      <c r="C3" s="36"/>
      <c r="D3" s="37"/>
      <c r="F3" s="38"/>
      <c r="G3" s="38"/>
      <c r="H3" s="38"/>
      <c r="I3" s="38"/>
    </row>
    <row r="4" spans="1:9" ht="18.75">
      <c r="C4" s="36"/>
      <c r="D4" s="37"/>
      <c r="F4" s="38"/>
      <c r="G4" s="38"/>
      <c r="H4" s="38"/>
      <c r="I4" s="38"/>
    </row>
    <row r="5" spans="1:9">
      <c r="A5" s="39"/>
    </row>
    <row r="6" spans="1:9" ht="18.75">
      <c r="A6" s="252" t="str">
        <f>Koptame!C19</f>
        <v>Ārējie vājstrāvu tīkli (no VATP6 ēkas)</v>
      </c>
      <c r="B6" s="253"/>
      <c r="C6" s="253"/>
      <c r="D6" s="253"/>
      <c r="E6" s="253"/>
      <c r="F6" s="253"/>
      <c r="G6" s="253"/>
      <c r="H6" s="253"/>
      <c r="I6" s="254"/>
    </row>
    <row r="7" spans="1:9">
      <c r="A7" s="39"/>
    </row>
    <row r="8" spans="1:9" ht="15.75">
      <c r="A8" s="255" t="s">
        <v>2</v>
      </c>
      <c r="B8" s="255"/>
      <c r="C8" s="256" t="str">
        <f>Koptame!C8</f>
        <v>Vieglo automašīnu stāvvietas</v>
      </c>
      <c r="D8" s="256"/>
      <c r="E8" s="256"/>
      <c r="F8" s="256"/>
      <c r="G8" s="256"/>
      <c r="H8" s="256"/>
      <c r="I8" s="256"/>
    </row>
    <row r="9" spans="1:9" ht="15.75" customHeight="1">
      <c r="A9" s="257" t="s">
        <v>13</v>
      </c>
      <c r="B9" s="257"/>
      <c r="C9" s="256" t="str">
        <f>Koptame!C9</f>
        <v>Vieglo automašīnu stāvvietas( pie Ražošanas ēkas Nr. 6 jaunbūves)</v>
      </c>
      <c r="D9" s="256"/>
      <c r="E9" s="256"/>
      <c r="F9" s="256"/>
      <c r="G9" s="256"/>
      <c r="H9" s="256"/>
      <c r="I9" s="256"/>
    </row>
    <row r="10" spans="1:9" ht="15.75">
      <c r="A10" s="257" t="s">
        <v>3</v>
      </c>
      <c r="B10" s="257"/>
      <c r="C10" s="256" t="str">
        <f>Koptame!C10</f>
        <v>Ventspils Augsto tehnoloģiju parks</v>
      </c>
      <c r="D10" s="256"/>
      <c r="E10" s="256"/>
      <c r="F10" s="256"/>
      <c r="G10" s="256"/>
      <c r="H10" s="256"/>
      <c r="I10" s="256"/>
    </row>
    <row r="11" spans="1:9" ht="15" customHeight="1">
      <c r="A11" s="42"/>
      <c r="B11" s="42"/>
      <c r="C11" s="38"/>
      <c r="D11" s="38"/>
      <c r="F11" s="41"/>
      <c r="G11" s="41"/>
      <c r="H11" s="41"/>
      <c r="I11" s="41"/>
    </row>
    <row r="12" spans="1:9" ht="18" customHeight="1">
      <c r="A12" s="43"/>
      <c r="F12" s="258" t="s">
        <v>22</v>
      </c>
      <c r="G12" s="259"/>
      <c r="H12" s="44"/>
      <c r="I12" s="45"/>
    </row>
    <row r="13" spans="1:9" ht="18.75">
      <c r="A13" s="43"/>
      <c r="F13" s="258" t="s">
        <v>4</v>
      </c>
      <c r="G13" s="259"/>
      <c r="H13" s="44"/>
      <c r="I13" s="45"/>
    </row>
    <row r="14" spans="1:9" ht="15">
      <c r="G14" s="46" t="str">
        <f>Koptame!D12</f>
        <v>Tāme sastādīta:  2018.gada _________________</v>
      </c>
    </row>
    <row r="15" spans="1:9" ht="15">
      <c r="G15" s="46"/>
    </row>
    <row r="16" spans="1:9" ht="15.75">
      <c r="A16" s="48"/>
    </row>
    <row r="17" spans="1:9" ht="51" customHeight="1">
      <c r="A17" s="262" t="s">
        <v>5</v>
      </c>
      <c r="B17" s="262" t="s">
        <v>6</v>
      </c>
      <c r="C17" s="268" t="s">
        <v>31</v>
      </c>
      <c r="D17" s="269"/>
      <c r="E17" s="262" t="s">
        <v>23</v>
      </c>
      <c r="F17" s="262" t="s">
        <v>7</v>
      </c>
      <c r="G17" s="262"/>
      <c r="H17" s="262"/>
      <c r="I17" s="262" t="s">
        <v>8</v>
      </c>
    </row>
    <row r="18" spans="1:9" ht="40.9" customHeight="1">
      <c r="A18" s="262"/>
      <c r="B18" s="262"/>
      <c r="C18" s="270"/>
      <c r="D18" s="271"/>
      <c r="E18" s="262"/>
      <c r="F18" s="49" t="s">
        <v>24</v>
      </c>
      <c r="G18" s="49" t="s">
        <v>25</v>
      </c>
      <c r="H18" s="49" t="s">
        <v>26</v>
      </c>
      <c r="I18" s="262"/>
    </row>
    <row r="19" spans="1:9" ht="18.75">
      <c r="A19" s="50"/>
      <c r="B19" s="51"/>
      <c r="C19" s="283"/>
      <c r="D19" s="284"/>
      <c r="E19" s="51"/>
      <c r="F19" s="51"/>
      <c r="G19" s="51"/>
      <c r="H19" s="51"/>
      <c r="I19" s="52"/>
    </row>
    <row r="20" spans="1:9">
      <c r="A20" s="53">
        <v>1</v>
      </c>
      <c r="B20" s="54" t="s">
        <v>338</v>
      </c>
      <c r="C20" s="181" t="s">
        <v>319</v>
      </c>
      <c r="D20" s="181"/>
      <c r="E20" s="182"/>
      <c r="F20" s="182"/>
      <c r="G20" s="182"/>
      <c r="H20" s="182"/>
      <c r="I20" s="183"/>
    </row>
    <row r="21" spans="1:9">
      <c r="A21" s="57"/>
      <c r="B21" s="58"/>
      <c r="C21" s="281"/>
      <c r="D21" s="282"/>
      <c r="E21" s="59"/>
      <c r="F21" s="59"/>
      <c r="G21" s="59"/>
      <c r="H21" s="59"/>
      <c r="I21" s="60"/>
    </row>
    <row r="22" spans="1:9" ht="16.5" customHeight="1">
      <c r="A22" s="61"/>
      <c r="B22" s="61"/>
      <c r="C22" s="62" t="s">
        <v>9</v>
      </c>
      <c r="D22" s="62"/>
      <c r="E22" s="63"/>
      <c r="F22" s="63"/>
      <c r="G22" s="63"/>
      <c r="H22" s="63"/>
      <c r="I22" s="63"/>
    </row>
    <row r="23" spans="1:9" ht="15.75">
      <c r="A23" s="260" t="s">
        <v>16</v>
      </c>
      <c r="B23" s="260"/>
      <c r="C23" s="260"/>
      <c r="D23" s="64" t="e">
        <f>#REF!</f>
        <v>#REF!</v>
      </c>
      <c r="E23" s="65"/>
      <c r="F23" s="65"/>
      <c r="G23" s="65"/>
      <c r="H23" s="65"/>
      <c r="I23" s="65"/>
    </row>
    <row r="24" spans="1:9" ht="15.75">
      <c r="A24" s="66"/>
      <c r="B24" s="66"/>
      <c r="C24" s="67" t="s">
        <v>20</v>
      </c>
      <c r="D24" s="64"/>
      <c r="E24" s="65"/>
      <c r="F24" s="65"/>
      <c r="G24" s="65"/>
      <c r="H24" s="65"/>
      <c r="I24" s="65"/>
    </row>
    <row r="25" spans="1:9" ht="15.75">
      <c r="A25" s="260" t="s">
        <v>14</v>
      </c>
      <c r="B25" s="260"/>
      <c r="C25" s="260"/>
      <c r="D25" s="64" t="e">
        <f>#REF!</f>
        <v>#REF!</v>
      </c>
      <c r="E25" s="65"/>
      <c r="F25" s="65"/>
      <c r="G25" s="65"/>
      <c r="H25" s="65"/>
      <c r="I25" s="65"/>
    </row>
    <row r="26" spans="1:9" ht="18" customHeight="1">
      <c r="A26" s="261"/>
      <c r="B26" s="261"/>
      <c r="C26" s="62" t="s">
        <v>10</v>
      </c>
      <c r="D26" s="62"/>
      <c r="E26" s="68"/>
      <c r="F26" s="65"/>
      <c r="G26" s="65"/>
      <c r="H26" s="65"/>
      <c r="I26" s="65"/>
    </row>
    <row r="27" spans="1:9" ht="18.75">
      <c r="A27" s="69"/>
    </row>
    <row r="28" spans="1:9" ht="18.75">
      <c r="A28" s="69"/>
    </row>
    <row r="29" spans="1:9" ht="15">
      <c r="A29" s="70"/>
      <c r="B29" s="24"/>
      <c r="C29" s="25"/>
      <c r="F29" s="41"/>
    </row>
    <row r="30" spans="1:9" ht="15">
      <c r="A30" s="41"/>
      <c r="B30" s="25"/>
      <c r="C30" s="27">
        <f>Koptame!C28</f>
        <v>0</v>
      </c>
      <c r="D30" s="71"/>
      <c r="E30" s="71"/>
      <c r="F30" s="41"/>
    </row>
    <row r="31" spans="1:9" ht="15">
      <c r="A31" s="72"/>
      <c r="B31" s="24"/>
      <c r="C31" s="28">
        <f>Koptame!C29</f>
        <v>0</v>
      </c>
      <c r="D31" s="41"/>
      <c r="E31" s="41"/>
      <c r="F31" s="41"/>
    </row>
    <row r="32" spans="1:9" ht="15">
      <c r="B32" s="24"/>
      <c r="C32" s="28"/>
    </row>
    <row r="33" spans="2:3" ht="15">
      <c r="B33" s="24"/>
      <c r="C33" s="28"/>
    </row>
    <row r="34" spans="2:3" ht="15">
      <c r="B34" s="30"/>
      <c r="C34" s="17"/>
    </row>
    <row r="35" spans="2:3" ht="15">
      <c r="B35" s="24">
        <f>Koptame!B33</f>
        <v>0</v>
      </c>
      <c r="C35" s="10"/>
    </row>
    <row r="36" spans="2:3" ht="15">
      <c r="B36" s="25"/>
      <c r="C36" s="27">
        <f>Koptame!C34</f>
        <v>0</v>
      </c>
    </row>
    <row r="37" spans="2:3" ht="15">
      <c r="B37" s="24"/>
      <c r="C37" s="28">
        <f>Koptame!C35</f>
        <v>0</v>
      </c>
    </row>
  </sheetData>
  <mergeCells count="21">
    <mergeCell ref="A2:I2"/>
    <mergeCell ref="A6:I6"/>
    <mergeCell ref="A8:B8"/>
    <mergeCell ref="C8:I8"/>
    <mergeCell ref="A9:B9"/>
    <mergeCell ref="C9:I9"/>
    <mergeCell ref="A10:B10"/>
    <mergeCell ref="C10:I10"/>
    <mergeCell ref="F12:G12"/>
    <mergeCell ref="F13:G13"/>
    <mergeCell ref="A17:A18"/>
    <mergeCell ref="B17:B18"/>
    <mergeCell ref="C17:D18"/>
    <mergeCell ref="E17:E18"/>
    <mergeCell ref="F17:H17"/>
    <mergeCell ref="I17:I18"/>
    <mergeCell ref="A25:C25"/>
    <mergeCell ref="A26:B26"/>
    <mergeCell ref="C19:D19"/>
    <mergeCell ref="C21:D21"/>
    <mergeCell ref="A23:C23"/>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B599-115A-4A1D-A528-E0EF05550915}">
  <sheetPr>
    <tabColor theme="6" tint="0.39997558519241921"/>
  </sheetPr>
  <dimension ref="A1:E37"/>
  <sheetViews>
    <sheetView showZeros="0" view="pageBreakPreview" zoomScale="90" zoomScaleNormal="80" zoomScaleSheetLayoutView="90" workbookViewId="0">
      <selection activeCell="K22" sqref="K22"/>
    </sheetView>
  </sheetViews>
  <sheetFormatPr defaultColWidth="9.140625" defaultRowHeight="15"/>
  <cols>
    <col min="1" max="1" width="9" style="185" customWidth="1"/>
    <col min="2" max="2" width="50.42578125" style="185" customWidth="1"/>
    <col min="3" max="3" width="15.85546875" style="185" customWidth="1"/>
    <col min="4" max="4" width="8.140625" style="185" customWidth="1"/>
    <col min="5" max="16384" width="9.140625" style="185"/>
  </cols>
  <sheetData>
    <row r="1" spans="1:5">
      <c r="A1" s="25" t="s">
        <v>325</v>
      </c>
      <c r="B1" s="79"/>
      <c r="C1" s="79"/>
      <c r="D1" s="79"/>
      <c r="E1" s="184"/>
    </row>
    <row r="2" spans="1:5">
      <c r="A2" s="274" t="s">
        <v>326</v>
      </c>
      <c r="B2" s="274"/>
      <c r="C2" s="274"/>
      <c r="D2" s="274"/>
      <c r="E2" s="186"/>
    </row>
    <row r="3" spans="1:5">
      <c r="A3" s="79"/>
      <c r="B3" s="79"/>
      <c r="C3" s="79"/>
      <c r="D3" s="79"/>
      <c r="E3" s="187"/>
    </row>
    <row r="4" spans="1:5">
      <c r="A4" s="79"/>
      <c r="B4" s="79"/>
      <c r="C4" s="79"/>
      <c r="D4" s="79"/>
      <c r="E4" s="186"/>
    </row>
    <row r="5" spans="1:5" ht="15" customHeight="1">
      <c r="A5" s="275" t="s">
        <v>337</v>
      </c>
      <c r="B5" s="275"/>
      <c r="C5" s="275"/>
      <c r="D5" s="275"/>
      <c r="E5" s="188"/>
    </row>
    <row r="6" spans="1:5" ht="15.75">
      <c r="A6" s="189"/>
    </row>
    <row r="7" spans="1:5" ht="14.25" customHeight="1">
      <c r="A7" s="295" t="s">
        <v>5</v>
      </c>
      <c r="B7" s="296" t="s">
        <v>32</v>
      </c>
      <c r="C7" s="297"/>
      <c r="D7" s="300" t="s">
        <v>11</v>
      </c>
      <c r="E7" s="295" t="s">
        <v>12</v>
      </c>
    </row>
    <row r="8" spans="1:5" ht="73.5" customHeight="1">
      <c r="A8" s="295"/>
      <c r="B8" s="298"/>
      <c r="C8" s="299"/>
      <c r="D8" s="300"/>
      <c r="E8" s="295"/>
    </row>
    <row r="9" spans="1:5">
      <c r="A9" s="190"/>
      <c r="B9" s="161" t="str">
        <f>[2]kops1!C21</f>
        <v xml:space="preserve">Ārējie vājstrāvu tīkli </v>
      </c>
      <c r="C9" s="161"/>
      <c r="D9" s="85"/>
      <c r="E9" s="86"/>
    </row>
    <row r="10" spans="1:5" s="192" customFormat="1">
      <c r="A10" s="191"/>
      <c r="B10" s="163" t="s">
        <v>125</v>
      </c>
      <c r="C10" s="163"/>
      <c r="D10" s="164"/>
      <c r="E10" s="164"/>
    </row>
    <row r="11" spans="1:5" s="192" customFormat="1">
      <c r="A11" s="191">
        <v>1</v>
      </c>
      <c r="B11" s="193" t="s">
        <v>298</v>
      </c>
      <c r="C11" s="193" t="s">
        <v>299</v>
      </c>
      <c r="D11" s="166" t="s">
        <v>39</v>
      </c>
      <c r="E11" s="164">
        <v>6</v>
      </c>
    </row>
    <row r="12" spans="1:5" s="192" customFormat="1">
      <c r="A12" s="191">
        <v>2</v>
      </c>
      <c r="B12" s="167" t="s">
        <v>300</v>
      </c>
      <c r="C12" s="167" t="s">
        <v>301</v>
      </c>
      <c r="D12" s="166" t="s">
        <v>302</v>
      </c>
      <c r="E12" s="166">
        <v>1</v>
      </c>
    </row>
    <row r="13" spans="1:5" s="192" customFormat="1">
      <c r="A13" s="191">
        <v>3</v>
      </c>
      <c r="B13" s="167" t="s">
        <v>303</v>
      </c>
      <c r="C13" s="167" t="s">
        <v>304</v>
      </c>
      <c r="D13" s="166" t="s">
        <v>39</v>
      </c>
      <c r="E13" s="166">
        <v>1</v>
      </c>
    </row>
    <row r="14" spans="1:5" s="192" customFormat="1">
      <c r="A14" s="191">
        <v>4</v>
      </c>
      <c r="B14" s="168" t="s">
        <v>305</v>
      </c>
      <c r="C14" s="168"/>
      <c r="D14" s="169" t="s">
        <v>46</v>
      </c>
      <c r="E14" s="166">
        <v>1.5</v>
      </c>
    </row>
    <row r="15" spans="1:5" s="192" customFormat="1">
      <c r="A15" s="191">
        <v>5</v>
      </c>
      <c r="B15" s="170" t="s">
        <v>306</v>
      </c>
      <c r="C15" s="170"/>
      <c r="D15" s="171" t="s">
        <v>307</v>
      </c>
      <c r="E15" s="166">
        <v>7.0000000000000007E-2</v>
      </c>
    </row>
    <row r="16" spans="1:5" s="192" customFormat="1">
      <c r="A16" s="191">
        <v>6</v>
      </c>
      <c r="B16" s="170" t="s">
        <v>308</v>
      </c>
      <c r="C16" s="170"/>
      <c r="D16" s="171" t="s">
        <v>34</v>
      </c>
      <c r="E16" s="166">
        <v>1</v>
      </c>
    </row>
    <row r="17" spans="1:5" s="195" customFormat="1">
      <c r="A17" s="191"/>
      <c r="B17" s="194" t="s">
        <v>120</v>
      </c>
      <c r="C17" s="170"/>
      <c r="D17" s="171"/>
      <c r="E17" s="166"/>
    </row>
    <row r="18" spans="1:5" s="192" customFormat="1" ht="25.5">
      <c r="A18" s="191">
        <v>7</v>
      </c>
      <c r="B18" s="167" t="s">
        <v>309</v>
      </c>
      <c r="C18" s="167"/>
      <c r="D18" s="166" t="s">
        <v>310</v>
      </c>
      <c r="E18" s="166">
        <v>30.2</v>
      </c>
    </row>
    <row r="19" spans="1:5" s="192" customFormat="1">
      <c r="A19" s="191">
        <v>8</v>
      </c>
      <c r="B19" s="167" t="s">
        <v>311</v>
      </c>
      <c r="C19" s="167"/>
      <c r="D19" s="166" t="s">
        <v>37</v>
      </c>
      <c r="E19" s="166">
        <v>30.2</v>
      </c>
    </row>
    <row r="20" spans="1:5" s="192" customFormat="1">
      <c r="A20" s="191">
        <v>9</v>
      </c>
      <c r="B20" s="167" t="s">
        <v>312</v>
      </c>
      <c r="C20" s="167"/>
      <c r="D20" s="166" t="s">
        <v>15</v>
      </c>
      <c r="E20" s="166">
        <v>3</v>
      </c>
    </row>
    <row r="21" spans="1:5" s="192" customFormat="1">
      <c r="A21" s="191">
        <v>10</v>
      </c>
      <c r="B21" s="167" t="s">
        <v>313</v>
      </c>
      <c r="C21" s="167"/>
      <c r="D21" s="166" t="s">
        <v>15</v>
      </c>
      <c r="E21" s="166">
        <v>3</v>
      </c>
    </row>
    <row r="22" spans="1:5" s="192" customFormat="1">
      <c r="A22" s="191">
        <v>11</v>
      </c>
      <c r="B22" s="167" t="s">
        <v>314</v>
      </c>
      <c r="C22" s="167"/>
      <c r="D22" s="166" t="s">
        <v>46</v>
      </c>
      <c r="E22" s="166">
        <v>0.5</v>
      </c>
    </row>
    <row r="23" spans="1:5" s="192" customFormat="1">
      <c r="A23" s="191">
        <v>12</v>
      </c>
      <c r="B23" s="167" t="s">
        <v>315</v>
      </c>
      <c r="C23" s="167"/>
      <c r="D23" s="166" t="s">
        <v>34</v>
      </c>
      <c r="E23" s="166">
        <v>1</v>
      </c>
    </row>
    <row r="24" spans="1:5" s="192" customFormat="1">
      <c r="A24" s="191">
        <v>13</v>
      </c>
      <c r="B24" s="167" t="s">
        <v>316</v>
      </c>
      <c r="C24" s="172"/>
      <c r="D24" s="166" t="s">
        <v>34</v>
      </c>
      <c r="E24" s="166">
        <v>1</v>
      </c>
    </row>
    <row r="25" spans="1:5" s="192" customFormat="1">
      <c r="A25" s="191">
        <v>14</v>
      </c>
      <c r="B25" s="167" t="s">
        <v>317</v>
      </c>
      <c r="C25" s="167"/>
      <c r="D25" s="166" t="s">
        <v>34</v>
      </c>
      <c r="E25" s="166">
        <v>1</v>
      </c>
    </row>
    <row r="26" spans="1:5" s="192" customFormat="1">
      <c r="A26" s="191">
        <v>15</v>
      </c>
      <c r="B26" s="167" t="s">
        <v>318</v>
      </c>
      <c r="C26" s="167"/>
      <c r="D26" s="166" t="s">
        <v>34</v>
      </c>
      <c r="E26" s="166">
        <v>1</v>
      </c>
    </row>
    <row r="27" spans="1:5">
      <c r="A27" s="196"/>
      <c r="B27" s="197"/>
      <c r="C27" s="197"/>
      <c r="D27" s="198"/>
      <c r="E27" s="199"/>
    </row>
    <row r="28" spans="1:5" s="200" customFormat="1"/>
    <row r="29" spans="1:5" s="17" customFormat="1" ht="12.75" customHeight="1"/>
    <row r="30" spans="1:5" s="17" customFormat="1" ht="45" customHeight="1">
      <c r="A30" s="277" t="s">
        <v>21</v>
      </c>
      <c r="B30" s="277"/>
      <c r="C30" s="277"/>
      <c r="D30" s="277"/>
      <c r="E30" s="277"/>
    </row>
    <row r="31" spans="1:5" s="17" customFormat="1" ht="91.15" customHeight="1">
      <c r="A31" s="276"/>
      <c r="B31" s="276"/>
      <c r="C31" s="276"/>
      <c r="D31" s="276"/>
      <c r="E31" s="276"/>
    </row>
    <row r="32" spans="1:5" s="17" customFormat="1" ht="12.75" customHeight="1"/>
    <row r="33" spans="2:3" s="17" customFormat="1" ht="12.75" customHeight="1"/>
    <row r="34" spans="2:3" s="200" customFormat="1"/>
    <row r="35" spans="2:3" s="200" customFormat="1" ht="14.25" customHeight="1">
      <c r="B35" s="27"/>
      <c r="C35" s="27"/>
    </row>
    <row r="36" spans="2:3" s="200" customFormat="1">
      <c r="B36" s="28"/>
      <c r="C36" s="28"/>
    </row>
    <row r="37" spans="2:3" s="200" customFormat="1" collapsed="1"/>
  </sheetData>
  <mergeCells count="8">
    <mergeCell ref="A2:D2"/>
    <mergeCell ref="A5:D5"/>
    <mergeCell ref="A30:E30"/>
    <mergeCell ref="A31:E31"/>
    <mergeCell ref="A7:A8"/>
    <mergeCell ref="B7:C8"/>
    <mergeCell ref="D7:D8"/>
    <mergeCell ref="E7:E8"/>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I40"/>
  <sheetViews>
    <sheetView showZeros="0" view="pageBreakPreview" zoomScale="90" zoomScaleNormal="100" zoomScaleSheetLayoutView="90" workbookViewId="0">
      <selection activeCell="C18" sqref="C18:D19"/>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1" t="s">
        <v>28</v>
      </c>
      <c r="B2" s="251"/>
      <c r="C2" s="251"/>
      <c r="D2" s="251"/>
      <c r="E2" s="251"/>
      <c r="F2" s="251"/>
      <c r="G2" s="251"/>
      <c r="H2" s="251"/>
      <c r="I2" s="251"/>
    </row>
    <row r="3" spans="1:9" ht="18.75">
      <c r="C3" s="36"/>
      <c r="D3" s="37"/>
      <c r="F3" s="38"/>
      <c r="G3" s="38"/>
      <c r="H3" s="38"/>
      <c r="I3" s="38"/>
    </row>
    <row r="4" spans="1:9" ht="18.75">
      <c r="C4" s="36"/>
      <c r="D4" s="37"/>
      <c r="F4" s="38"/>
      <c r="G4" s="38"/>
      <c r="H4" s="38"/>
      <c r="I4" s="38"/>
    </row>
    <row r="5" spans="1:9">
      <c r="A5" s="39"/>
    </row>
    <row r="6" spans="1:9" ht="18.75">
      <c r="A6" s="252" t="str">
        <f>Koptame!C16</f>
        <v>Teritorijas labiekārtošana</v>
      </c>
      <c r="B6" s="253"/>
      <c r="C6" s="253"/>
      <c r="D6" s="253"/>
      <c r="E6" s="253"/>
      <c r="F6" s="253"/>
      <c r="G6" s="253"/>
      <c r="H6" s="253"/>
      <c r="I6" s="254"/>
    </row>
    <row r="7" spans="1:9">
      <c r="A7" s="39"/>
    </row>
    <row r="8" spans="1:9" ht="15.75">
      <c r="A8" s="255" t="s">
        <v>2</v>
      </c>
      <c r="B8" s="255"/>
      <c r="C8" s="256" t="str">
        <f>Koptame!C8</f>
        <v>Vieglo automašīnu stāvvietas</v>
      </c>
      <c r="D8" s="256"/>
      <c r="E8" s="256"/>
      <c r="F8" s="256"/>
      <c r="G8" s="256"/>
      <c r="H8" s="256"/>
      <c r="I8" s="256"/>
    </row>
    <row r="9" spans="1:9" ht="15.75" customHeight="1">
      <c r="A9" s="257" t="s">
        <v>13</v>
      </c>
      <c r="B9" s="257"/>
      <c r="C9" s="256" t="str">
        <f>Koptame!C9</f>
        <v>Vieglo automašīnu stāvvietas( pie Ražošanas ēkas Nr. 6 jaunbūves)</v>
      </c>
      <c r="D9" s="256"/>
      <c r="E9" s="256"/>
      <c r="F9" s="256"/>
      <c r="G9" s="256"/>
      <c r="H9" s="256"/>
      <c r="I9" s="256"/>
    </row>
    <row r="10" spans="1:9" ht="15.75">
      <c r="A10" s="257" t="s">
        <v>3</v>
      </c>
      <c r="B10" s="257"/>
      <c r="C10" s="256" t="str">
        <f>Koptame!C10</f>
        <v>Ventspils Augsto tehnoloģiju parks</v>
      </c>
      <c r="D10" s="256"/>
      <c r="E10" s="256"/>
      <c r="F10" s="256"/>
      <c r="G10" s="256"/>
      <c r="H10" s="256"/>
      <c r="I10" s="256"/>
    </row>
    <row r="11" spans="1:9" ht="15.75">
      <c r="A11" s="257"/>
      <c r="B11" s="257"/>
      <c r="C11" s="40"/>
      <c r="D11" s="38"/>
      <c r="F11" s="41"/>
      <c r="G11" s="41"/>
      <c r="H11" s="41"/>
      <c r="I11" s="41"/>
    </row>
    <row r="12" spans="1:9" ht="15" customHeight="1">
      <c r="A12" s="42"/>
      <c r="B12" s="42"/>
      <c r="C12" s="38"/>
      <c r="D12" s="38"/>
      <c r="F12" s="41"/>
      <c r="G12" s="41"/>
      <c r="H12" s="41"/>
      <c r="I12" s="41"/>
    </row>
    <row r="13" spans="1:9" ht="18" customHeight="1">
      <c r="A13" s="43"/>
      <c r="F13" s="258" t="s">
        <v>22</v>
      </c>
      <c r="G13" s="259"/>
      <c r="H13" s="44"/>
      <c r="I13" s="45"/>
    </row>
    <row r="14" spans="1:9" ht="18.75">
      <c r="A14" s="43"/>
      <c r="F14" s="258" t="s">
        <v>4</v>
      </c>
      <c r="G14" s="259"/>
      <c r="H14" s="44"/>
      <c r="I14" s="45"/>
    </row>
    <row r="15" spans="1:9" ht="15">
      <c r="G15" s="46" t="str">
        <f>Koptame!D12</f>
        <v>Tāme sastādīta:  2018.gada _________________</v>
      </c>
      <c r="H15" s="47">
        <f>H14+kops2!H14</f>
        <v>0</v>
      </c>
    </row>
    <row r="16" spans="1:9" ht="15">
      <c r="G16" s="46"/>
    </row>
    <row r="17" spans="1:9" ht="15.75">
      <c r="A17" s="48"/>
    </row>
    <row r="18" spans="1:9" ht="51" customHeight="1">
      <c r="A18" s="266" t="s">
        <v>5</v>
      </c>
      <c r="B18" s="262" t="s">
        <v>6</v>
      </c>
      <c r="C18" s="268" t="s">
        <v>31</v>
      </c>
      <c r="D18" s="269"/>
      <c r="E18" s="262" t="s">
        <v>23</v>
      </c>
      <c r="F18" s="262" t="s">
        <v>7</v>
      </c>
      <c r="G18" s="262"/>
      <c r="H18" s="262"/>
      <c r="I18" s="262" t="s">
        <v>8</v>
      </c>
    </row>
    <row r="19" spans="1:9" ht="40.9" customHeight="1">
      <c r="A19" s="267"/>
      <c r="B19" s="262"/>
      <c r="C19" s="270"/>
      <c r="D19" s="271"/>
      <c r="E19" s="262"/>
      <c r="F19" s="49" t="s">
        <v>24</v>
      </c>
      <c r="G19" s="49" t="s">
        <v>30</v>
      </c>
      <c r="H19" s="49" t="s">
        <v>26</v>
      </c>
      <c r="I19" s="262"/>
    </row>
    <row r="20" spans="1:9" ht="18.75">
      <c r="A20" s="50"/>
      <c r="B20" s="51"/>
      <c r="C20" s="263"/>
      <c r="D20" s="263"/>
      <c r="E20" s="51"/>
      <c r="F20" s="51"/>
      <c r="G20" s="51"/>
      <c r="H20" s="51"/>
      <c r="I20" s="52"/>
    </row>
    <row r="21" spans="1:9" ht="18.75">
      <c r="A21" s="53">
        <v>1</v>
      </c>
      <c r="B21" s="54">
        <v>1.1000000000000001</v>
      </c>
      <c r="C21" s="272" t="s">
        <v>257</v>
      </c>
      <c r="D21" s="273"/>
      <c r="E21" s="241"/>
      <c r="F21" s="241"/>
      <c r="G21" s="241"/>
      <c r="H21" s="241"/>
      <c r="I21" s="242"/>
    </row>
    <row r="22" spans="1:9" ht="23.65" customHeight="1">
      <c r="A22" s="53">
        <v>2</v>
      </c>
      <c r="B22" s="54" t="s">
        <v>332</v>
      </c>
      <c r="C22" s="264" t="s">
        <v>282</v>
      </c>
      <c r="D22" s="264"/>
      <c r="E22" s="73"/>
      <c r="F22" s="73"/>
      <c r="G22" s="73"/>
      <c r="H22" s="73"/>
      <c r="I22" s="74"/>
    </row>
    <row r="23" spans="1:9">
      <c r="A23" s="53">
        <v>3</v>
      </c>
      <c r="B23" s="54" t="s">
        <v>333</v>
      </c>
      <c r="C23" s="264" t="s">
        <v>284</v>
      </c>
      <c r="D23" s="264"/>
      <c r="E23" s="73"/>
      <c r="F23" s="73"/>
      <c r="G23" s="73"/>
      <c r="H23" s="73"/>
      <c r="I23" s="74"/>
    </row>
    <row r="24" spans="1:9">
      <c r="A24" s="75"/>
      <c r="B24" s="76"/>
      <c r="C24" s="265"/>
      <c r="D24" s="265"/>
      <c r="E24" s="77"/>
      <c r="F24" s="77"/>
      <c r="G24" s="77"/>
      <c r="H24" s="77"/>
      <c r="I24" s="78"/>
    </row>
    <row r="25" spans="1:9" ht="16.5" customHeight="1">
      <c r="A25" s="61"/>
      <c r="B25" s="61"/>
      <c r="C25" s="62" t="s">
        <v>9</v>
      </c>
      <c r="D25" s="62"/>
      <c r="E25" s="63"/>
      <c r="F25" s="63"/>
      <c r="G25" s="63"/>
      <c r="H25" s="63"/>
      <c r="I25" s="63"/>
    </row>
    <row r="26" spans="1:9" ht="15.75">
      <c r="A26" s="260" t="s">
        <v>16</v>
      </c>
      <c r="B26" s="260"/>
      <c r="C26" s="260"/>
      <c r="D26" s="64" t="s">
        <v>295</v>
      </c>
      <c r="E26" s="65"/>
      <c r="F26" s="65"/>
      <c r="G26" s="65"/>
      <c r="H26" s="65"/>
      <c r="I26" s="65"/>
    </row>
    <row r="27" spans="1:9" ht="15.75">
      <c r="A27" s="66"/>
      <c r="B27" s="66"/>
      <c r="C27" s="67" t="s">
        <v>20</v>
      </c>
      <c r="D27" s="64"/>
      <c r="E27" s="65"/>
      <c r="F27" s="65"/>
      <c r="G27" s="65"/>
      <c r="H27" s="65"/>
      <c r="I27" s="65"/>
    </row>
    <row r="28" spans="1:9" ht="15.75">
      <c r="A28" s="260" t="s">
        <v>14</v>
      </c>
      <c r="B28" s="260"/>
      <c r="C28" s="260"/>
      <c r="D28" s="64" t="s">
        <v>295</v>
      </c>
      <c r="E28" s="65"/>
      <c r="F28" s="65"/>
      <c r="G28" s="65"/>
      <c r="H28" s="65"/>
      <c r="I28" s="65"/>
    </row>
    <row r="29" spans="1:9" ht="18" customHeight="1">
      <c r="A29" s="261"/>
      <c r="B29" s="261"/>
      <c r="C29" s="62" t="s">
        <v>10</v>
      </c>
      <c r="D29" s="62"/>
      <c r="E29" s="68"/>
      <c r="F29" s="65"/>
      <c r="G29" s="65"/>
      <c r="H29" s="65"/>
      <c r="I29" s="65"/>
    </row>
    <row r="30" spans="1:9" ht="18.75">
      <c r="A30" s="69"/>
    </row>
    <row r="31" spans="1:9" ht="18.75">
      <c r="A31" s="69"/>
    </row>
    <row r="32" spans="1:9" ht="15">
      <c r="A32" s="70"/>
      <c r="B32" s="24"/>
      <c r="C32" s="25"/>
      <c r="F32" s="41"/>
    </row>
    <row r="33" spans="1:6" ht="15">
      <c r="A33" s="41"/>
      <c r="B33" s="25"/>
      <c r="C33" s="27"/>
      <c r="D33" s="71"/>
      <c r="E33" s="71"/>
      <c r="F33" s="41"/>
    </row>
    <row r="34" spans="1:6" ht="15">
      <c r="A34" s="72"/>
      <c r="B34" s="24"/>
      <c r="C34" s="28"/>
      <c r="D34" s="41"/>
      <c r="E34" s="41"/>
      <c r="F34" s="41"/>
    </row>
    <row r="35" spans="1:6" ht="15">
      <c r="B35" s="24"/>
      <c r="C35" s="28"/>
    </row>
    <row r="36" spans="1:6" ht="15">
      <c r="B36" s="24"/>
      <c r="C36" s="28"/>
    </row>
    <row r="37" spans="1:6" ht="15">
      <c r="B37" s="30"/>
      <c r="C37" s="17"/>
    </row>
    <row r="38" spans="1:6" ht="15">
      <c r="B38" s="24"/>
      <c r="C38" s="10"/>
    </row>
    <row r="39" spans="1:6" ht="15">
      <c r="B39" s="25"/>
      <c r="C39" s="27"/>
    </row>
    <row r="40" spans="1:6" ht="15">
      <c r="B40" s="24"/>
      <c r="C40" s="28"/>
    </row>
  </sheetData>
  <mergeCells count="25">
    <mergeCell ref="A28:C28"/>
    <mergeCell ref="A29:B29"/>
    <mergeCell ref="I18:I19"/>
    <mergeCell ref="C20:D20"/>
    <mergeCell ref="C22:D22"/>
    <mergeCell ref="C24:D24"/>
    <mergeCell ref="A26:C26"/>
    <mergeCell ref="A18:A19"/>
    <mergeCell ref="B18:B19"/>
    <mergeCell ref="C18:D19"/>
    <mergeCell ref="E18:E19"/>
    <mergeCell ref="F18:H18"/>
    <mergeCell ref="C23:D23"/>
    <mergeCell ref="C21:D21"/>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D79"/>
  <sheetViews>
    <sheetView showZeros="0" view="pageBreakPreview" zoomScaleNormal="80" zoomScaleSheetLayoutView="100" workbookViewId="0">
      <selection activeCell="B10" sqref="B10"/>
    </sheetView>
  </sheetViews>
  <sheetFormatPr defaultColWidth="9.140625" defaultRowHeight="15"/>
  <cols>
    <col min="1" max="1" width="9" style="81" customWidth="1"/>
    <col min="2" max="2" width="66.28515625" style="81" customWidth="1"/>
    <col min="3" max="3" width="8.140625" style="81" customWidth="1"/>
    <col min="4" max="16384" width="9.140625" style="81"/>
  </cols>
  <sheetData>
    <row r="1" spans="1:4" s="80" customFormat="1">
      <c r="A1" s="25" t="s">
        <v>325</v>
      </c>
      <c r="B1" s="79"/>
      <c r="C1" s="79"/>
      <c r="D1" s="79"/>
    </row>
    <row r="2" spans="1:4" s="80" customFormat="1">
      <c r="A2" s="274" t="s">
        <v>326</v>
      </c>
      <c r="B2" s="274"/>
      <c r="C2" s="274"/>
      <c r="D2" s="274"/>
    </row>
    <row r="3" spans="1:4" s="80" customFormat="1" ht="14.25">
      <c r="A3" s="79"/>
      <c r="B3" s="79"/>
      <c r="C3" s="79"/>
      <c r="D3" s="79"/>
    </row>
    <row r="4" spans="1:4">
      <c r="A4" s="79"/>
      <c r="B4" s="79"/>
      <c r="C4" s="79"/>
      <c r="D4" s="79"/>
    </row>
    <row r="5" spans="1:4">
      <c r="A5" s="275" t="s">
        <v>327</v>
      </c>
      <c r="B5" s="275"/>
      <c r="C5" s="275"/>
      <c r="D5" s="275"/>
    </row>
    <row r="6" spans="1:4">
      <c r="A6" s="79"/>
      <c r="B6" s="79"/>
      <c r="C6" s="79"/>
      <c r="D6" s="79"/>
    </row>
    <row r="7" spans="1:4" ht="15.75">
      <c r="A7" s="82"/>
    </row>
    <row r="8" spans="1:4">
      <c r="A8" s="278" t="s">
        <v>5</v>
      </c>
      <c r="B8" s="279" t="s">
        <v>32</v>
      </c>
      <c r="C8" s="280" t="s">
        <v>11</v>
      </c>
      <c r="D8" s="278" t="s">
        <v>12</v>
      </c>
    </row>
    <row r="9" spans="1:4" ht="43.9" customHeight="1">
      <c r="A9" s="278"/>
      <c r="B9" s="279"/>
      <c r="C9" s="280"/>
      <c r="D9" s="278"/>
    </row>
    <row r="10" spans="1:4" ht="15.75">
      <c r="A10" s="83"/>
      <c r="B10" s="84" t="str">
        <f>kops1!C21</f>
        <v>Teritorijas labiekārtošana-stāvlaukums</v>
      </c>
      <c r="C10" s="85"/>
      <c r="D10" s="86"/>
    </row>
    <row r="11" spans="1:4" s="91" customFormat="1">
      <c r="A11" s="87"/>
      <c r="B11" s="88" t="s">
        <v>99</v>
      </c>
      <c r="C11" s="89"/>
      <c r="D11" s="90"/>
    </row>
    <row r="12" spans="1:4" s="91" customFormat="1">
      <c r="A12" s="87">
        <v>1</v>
      </c>
      <c r="B12" s="92" t="s">
        <v>151</v>
      </c>
      <c r="C12" s="93" t="s">
        <v>38</v>
      </c>
      <c r="D12" s="93">
        <v>1</v>
      </c>
    </row>
    <row r="13" spans="1:4" s="91" customFormat="1">
      <c r="A13" s="87">
        <v>2</v>
      </c>
      <c r="B13" s="94" t="s">
        <v>167</v>
      </c>
      <c r="C13" s="95" t="s">
        <v>38</v>
      </c>
      <c r="D13" s="95">
        <v>1</v>
      </c>
    </row>
    <row r="14" spans="1:4" s="91" customFormat="1" ht="26.25">
      <c r="A14" s="87">
        <v>3</v>
      </c>
      <c r="B14" s="92" t="s">
        <v>157</v>
      </c>
      <c r="C14" s="95" t="s">
        <v>37</v>
      </c>
      <c r="D14" s="95">
        <f>6.1+3.6</f>
        <v>9.6999999999999993</v>
      </c>
    </row>
    <row r="15" spans="1:4" s="91" customFormat="1" ht="26.25">
      <c r="A15" s="87">
        <v>4</v>
      </c>
      <c r="B15" s="92" t="s">
        <v>158</v>
      </c>
      <c r="C15" s="95" t="s">
        <v>37</v>
      </c>
      <c r="D15" s="95">
        <v>15.6</v>
      </c>
    </row>
    <row r="16" spans="1:4" s="91" customFormat="1">
      <c r="A16" s="87">
        <v>5</v>
      </c>
      <c r="B16" s="94" t="s">
        <v>98</v>
      </c>
      <c r="C16" s="95" t="s">
        <v>46</v>
      </c>
      <c r="D16" s="95">
        <v>53</v>
      </c>
    </row>
    <row r="17" spans="1:4" s="91" customFormat="1">
      <c r="A17" s="96"/>
      <c r="B17" s="88" t="s">
        <v>100</v>
      </c>
      <c r="C17" s="97"/>
      <c r="D17" s="98"/>
    </row>
    <row r="18" spans="1:4" s="91" customFormat="1" ht="26.25">
      <c r="A18" s="87">
        <v>6</v>
      </c>
      <c r="B18" s="92" t="s">
        <v>166</v>
      </c>
      <c r="C18" s="93" t="s">
        <v>46</v>
      </c>
      <c r="D18" s="93">
        <v>325</v>
      </c>
    </row>
    <row r="19" spans="1:4" s="91" customFormat="1" ht="26.25">
      <c r="A19" s="87">
        <v>7</v>
      </c>
      <c r="B19" s="92" t="s">
        <v>159</v>
      </c>
      <c r="C19" s="93" t="s">
        <v>46</v>
      </c>
      <c r="D19" s="93">
        <v>1430</v>
      </c>
    </row>
    <row r="20" spans="1:4" s="91" customFormat="1">
      <c r="A20" s="87">
        <v>8</v>
      </c>
      <c r="B20" s="92" t="s">
        <v>169</v>
      </c>
      <c r="C20" s="93" t="s">
        <v>168</v>
      </c>
      <c r="D20" s="93">
        <v>1430</v>
      </c>
    </row>
    <row r="21" spans="1:4" s="91" customFormat="1" ht="26.25">
      <c r="A21" s="87">
        <v>9</v>
      </c>
      <c r="B21" s="92" t="s">
        <v>101</v>
      </c>
      <c r="C21" s="93" t="s">
        <v>46</v>
      </c>
      <c r="D21" s="93">
        <v>180</v>
      </c>
    </row>
    <row r="22" spans="1:4" s="91" customFormat="1">
      <c r="A22" s="87">
        <v>10</v>
      </c>
      <c r="B22" s="92" t="s">
        <v>102</v>
      </c>
      <c r="C22" s="93" t="s">
        <v>15</v>
      </c>
      <c r="D22" s="93">
        <v>1620</v>
      </c>
    </row>
    <row r="23" spans="1:4" s="91" customFormat="1">
      <c r="A23" s="96"/>
      <c r="B23" s="88" t="s">
        <v>103</v>
      </c>
      <c r="C23" s="97"/>
      <c r="D23" s="98"/>
    </row>
    <row r="24" spans="1:4" s="91" customFormat="1">
      <c r="A24" s="96"/>
      <c r="B24" s="88" t="s">
        <v>152</v>
      </c>
      <c r="C24" s="97"/>
      <c r="D24" s="98"/>
    </row>
    <row r="25" spans="1:4" s="91" customFormat="1">
      <c r="A25" s="96">
        <v>11</v>
      </c>
      <c r="B25" s="99" t="s">
        <v>116</v>
      </c>
      <c r="C25" s="97" t="s">
        <v>46</v>
      </c>
      <c r="D25" s="98">
        <v>595</v>
      </c>
    </row>
    <row r="26" spans="1:4" s="91" customFormat="1">
      <c r="A26" s="96">
        <v>12</v>
      </c>
      <c r="B26" s="99" t="s">
        <v>86</v>
      </c>
      <c r="C26" s="97" t="s">
        <v>15</v>
      </c>
      <c r="D26" s="98">
        <v>1550</v>
      </c>
    </row>
    <row r="27" spans="1:4" s="91" customFormat="1">
      <c r="A27" s="96">
        <v>13</v>
      </c>
      <c r="B27" s="100" t="s">
        <v>142</v>
      </c>
      <c r="C27" s="97" t="s">
        <v>46</v>
      </c>
      <c r="D27" s="98">
        <v>225</v>
      </c>
    </row>
    <row r="28" spans="1:4" s="91" customFormat="1">
      <c r="A28" s="96">
        <v>14</v>
      </c>
      <c r="B28" s="100" t="s">
        <v>143</v>
      </c>
      <c r="C28" s="97" t="s">
        <v>46</v>
      </c>
      <c r="D28" s="98">
        <v>150</v>
      </c>
    </row>
    <row r="29" spans="1:4" s="91" customFormat="1">
      <c r="A29" s="96">
        <v>15</v>
      </c>
      <c r="B29" s="100" t="s">
        <v>154</v>
      </c>
      <c r="C29" s="97" t="s">
        <v>46</v>
      </c>
      <c r="D29" s="98">
        <v>60</v>
      </c>
    </row>
    <row r="30" spans="1:4" s="91" customFormat="1">
      <c r="A30" s="96">
        <v>16</v>
      </c>
      <c r="B30" s="100" t="s">
        <v>35</v>
      </c>
      <c r="C30" s="97" t="s">
        <v>15</v>
      </c>
      <c r="D30" s="98">
        <f>D31+D33+D32</f>
        <v>1495</v>
      </c>
    </row>
    <row r="31" spans="1:4" s="91" customFormat="1">
      <c r="A31" s="96"/>
      <c r="B31" s="101" t="s">
        <v>104</v>
      </c>
      <c r="C31" s="97" t="s">
        <v>15</v>
      </c>
      <c r="D31" s="98">
        <v>600</v>
      </c>
    </row>
    <row r="32" spans="1:4" s="91" customFormat="1">
      <c r="A32" s="96"/>
      <c r="B32" s="101" t="s">
        <v>160</v>
      </c>
      <c r="C32" s="97" t="s">
        <v>15</v>
      </c>
      <c r="D32" s="98">
        <v>95</v>
      </c>
    </row>
    <row r="33" spans="1:4" s="91" customFormat="1">
      <c r="A33" s="96"/>
      <c r="B33" s="101" t="s">
        <v>161</v>
      </c>
      <c r="C33" s="97" t="s">
        <v>15</v>
      </c>
      <c r="D33" s="102">
        <v>800</v>
      </c>
    </row>
    <row r="34" spans="1:4" s="91" customFormat="1">
      <c r="A34" s="103">
        <v>17</v>
      </c>
      <c r="B34" s="100" t="s">
        <v>105</v>
      </c>
      <c r="C34" s="104" t="s">
        <v>37</v>
      </c>
      <c r="D34" s="105">
        <v>221</v>
      </c>
    </row>
    <row r="35" spans="1:4" s="91" customFormat="1">
      <c r="A35" s="87">
        <v>18</v>
      </c>
      <c r="B35" s="106" t="s">
        <v>106</v>
      </c>
      <c r="C35" s="107" t="s">
        <v>37</v>
      </c>
      <c r="D35" s="107">
        <v>211</v>
      </c>
    </row>
    <row r="36" spans="1:4" s="91" customFormat="1">
      <c r="A36" s="103">
        <v>19</v>
      </c>
      <c r="B36" s="106" t="s">
        <v>150</v>
      </c>
      <c r="C36" s="107" t="s">
        <v>34</v>
      </c>
      <c r="D36" s="107">
        <v>7</v>
      </c>
    </row>
    <row r="37" spans="1:4" s="91" customFormat="1">
      <c r="A37" s="96"/>
      <c r="B37" s="88" t="s">
        <v>153</v>
      </c>
      <c r="C37" s="97"/>
      <c r="D37" s="98"/>
    </row>
    <row r="38" spans="1:4" s="91" customFormat="1">
      <c r="A38" s="96">
        <v>20</v>
      </c>
      <c r="B38" s="100" t="s">
        <v>144</v>
      </c>
      <c r="C38" s="97" t="s">
        <v>46</v>
      </c>
      <c r="D38" s="98">
        <v>30</v>
      </c>
    </row>
    <row r="39" spans="1:4" s="91" customFormat="1">
      <c r="A39" s="96">
        <v>21</v>
      </c>
      <c r="B39" s="100" t="s">
        <v>145</v>
      </c>
      <c r="C39" s="97" t="s">
        <v>46</v>
      </c>
      <c r="D39" s="98">
        <v>15</v>
      </c>
    </row>
    <row r="40" spans="1:4" s="91" customFormat="1">
      <c r="A40" s="96">
        <v>22</v>
      </c>
      <c r="B40" s="100" t="s">
        <v>155</v>
      </c>
      <c r="C40" s="97" t="s">
        <v>46</v>
      </c>
      <c r="D40" s="98">
        <v>5</v>
      </c>
    </row>
    <row r="41" spans="1:4" s="91" customFormat="1">
      <c r="A41" s="96">
        <v>23</v>
      </c>
      <c r="B41" s="100" t="s">
        <v>36</v>
      </c>
      <c r="C41" s="97" t="s">
        <v>15</v>
      </c>
      <c r="D41" s="98">
        <f>SUM(D42:D45)</f>
        <v>105</v>
      </c>
    </row>
    <row r="42" spans="1:4" s="91" customFormat="1">
      <c r="A42" s="96"/>
      <c r="B42" s="101" t="s">
        <v>146</v>
      </c>
      <c r="C42" s="97" t="s">
        <v>15</v>
      </c>
      <c r="D42" s="98">
        <v>84</v>
      </c>
    </row>
    <row r="43" spans="1:4" s="91" customFormat="1">
      <c r="A43" s="96"/>
      <c r="B43" s="101" t="s">
        <v>147</v>
      </c>
      <c r="C43" s="97" t="s">
        <v>15</v>
      </c>
      <c r="D43" s="98">
        <v>7</v>
      </c>
    </row>
    <row r="44" spans="1:4" s="91" customFormat="1">
      <c r="A44" s="96"/>
      <c r="B44" s="101" t="s">
        <v>148</v>
      </c>
      <c r="C44" s="97" t="s">
        <v>15</v>
      </c>
      <c r="D44" s="98">
        <v>7</v>
      </c>
    </row>
    <row r="45" spans="1:4" s="91" customFormat="1">
      <c r="A45" s="96"/>
      <c r="B45" s="101" t="s">
        <v>149</v>
      </c>
      <c r="C45" s="97" t="s">
        <v>15</v>
      </c>
      <c r="D45" s="98">
        <v>7</v>
      </c>
    </row>
    <row r="46" spans="1:4" s="91" customFormat="1">
      <c r="A46" s="103">
        <v>24</v>
      </c>
      <c r="B46" s="106" t="s">
        <v>107</v>
      </c>
      <c r="C46" s="107" t="s">
        <v>37</v>
      </c>
      <c r="D46" s="107">
        <v>75</v>
      </c>
    </row>
    <row r="47" spans="1:4" s="91" customFormat="1">
      <c r="A47" s="96"/>
      <c r="B47" s="88" t="s">
        <v>118</v>
      </c>
      <c r="C47" s="97"/>
      <c r="D47" s="98"/>
    </row>
    <row r="48" spans="1:4" s="91" customFormat="1">
      <c r="A48" s="96">
        <v>25</v>
      </c>
      <c r="B48" s="100" t="s">
        <v>162</v>
      </c>
      <c r="C48" s="97" t="s">
        <v>46</v>
      </c>
      <c r="D48" s="98">
        <v>60</v>
      </c>
    </row>
    <row r="49" spans="1:4" s="91" customFormat="1">
      <c r="A49" s="96">
        <v>26</v>
      </c>
      <c r="B49" s="100" t="s">
        <v>163</v>
      </c>
      <c r="C49" s="97" t="s">
        <v>46</v>
      </c>
      <c r="D49" s="98">
        <v>30</v>
      </c>
    </row>
    <row r="50" spans="1:4" s="91" customFormat="1" ht="25.5">
      <c r="A50" s="96">
        <v>27</v>
      </c>
      <c r="B50" s="100" t="s">
        <v>164</v>
      </c>
      <c r="C50" s="97" t="s">
        <v>46</v>
      </c>
      <c r="D50" s="98">
        <v>28</v>
      </c>
    </row>
    <row r="51" spans="1:4" s="91" customFormat="1">
      <c r="A51" s="96">
        <v>28</v>
      </c>
      <c r="B51" s="106" t="s">
        <v>107</v>
      </c>
      <c r="C51" s="107" t="s">
        <v>37</v>
      </c>
      <c r="D51" s="107">
        <v>85</v>
      </c>
    </row>
    <row r="52" spans="1:4" s="91" customFormat="1">
      <c r="A52" s="96"/>
      <c r="B52" s="88" t="s">
        <v>156</v>
      </c>
      <c r="C52" s="97"/>
      <c r="D52" s="98"/>
    </row>
    <row r="53" spans="1:4" s="108" customFormat="1">
      <c r="A53" s="103">
        <v>29</v>
      </c>
      <c r="B53" s="99" t="s">
        <v>117</v>
      </c>
      <c r="C53" s="97" t="s">
        <v>15</v>
      </c>
      <c r="D53" s="98">
        <v>450</v>
      </c>
    </row>
    <row r="54" spans="1:4" s="108" customFormat="1">
      <c r="A54" s="87">
        <v>30</v>
      </c>
      <c r="B54" s="109" t="s">
        <v>172</v>
      </c>
      <c r="C54" s="110" t="s">
        <v>38</v>
      </c>
      <c r="D54" s="111">
        <v>1</v>
      </c>
    </row>
    <row r="55" spans="1:4" s="108" customFormat="1">
      <c r="A55" s="103">
        <v>31</v>
      </c>
      <c r="B55" s="109" t="s">
        <v>171</v>
      </c>
      <c r="C55" s="110" t="s">
        <v>168</v>
      </c>
      <c r="D55" s="111">
        <v>0.4</v>
      </c>
    </row>
    <row r="56" spans="1:4" s="108" customFormat="1">
      <c r="A56" s="87">
        <v>32</v>
      </c>
      <c r="B56" s="109" t="s">
        <v>170</v>
      </c>
      <c r="C56" s="110" t="s">
        <v>168</v>
      </c>
      <c r="D56" s="111">
        <v>0.4</v>
      </c>
    </row>
    <row r="57" spans="1:4" s="108" customFormat="1">
      <c r="A57" s="103">
        <v>33</v>
      </c>
      <c r="B57" s="109" t="s">
        <v>173</v>
      </c>
      <c r="C57" s="110" t="s">
        <v>177</v>
      </c>
      <c r="D57" s="111">
        <v>1</v>
      </c>
    </row>
    <row r="58" spans="1:4" s="108" customFormat="1">
      <c r="A58" s="87">
        <v>34</v>
      </c>
      <c r="B58" s="109" t="s">
        <v>174</v>
      </c>
      <c r="C58" s="110" t="s">
        <v>37</v>
      </c>
      <c r="D58" s="111">
        <v>0.5</v>
      </c>
    </row>
    <row r="59" spans="1:4" s="108" customFormat="1">
      <c r="A59" s="103">
        <v>35</v>
      </c>
      <c r="B59" s="109" t="s">
        <v>175</v>
      </c>
      <c r="C59" s="110" t="s">
        <v>176</v>
      </c>
      <c r="D59" s="111">
        <v>0.8</v>
      </c>
    </row>
    <row r="60" spans="1:4" s="91" customFormat="1">
      <c r="A60" s="96"/>
      <c r="B60" s="88" t="s">
        <v>108</v>
      </c>
      <c r="C60" s="97"/>
      <c r="D60" s="98"/>
    </row>
    <row r="61" spans="1:4" s="91" customFormat="1">
      <c r="A61" s="87">
        <v>36</v>
      </c>
      <c r="B61" s="106" t="s">
        <v>165</v>
      </c>
      <c r="C61" s="93" t="s">
        <v>15</v>
      </c>
      <c r="D61" s="93">
        <v>5.5</v>
      </c>
    </row>
    <row r="62" spans="1:4" s="91" customFormat="1">
      <c r="A62" s="96"/>
      <c r="B62" s="88" t="s">
        <v>109</v>
      </c>
      <c r="C62" s="97"/>
      <c r="D62" s="98"/>
    </row>
    <row r="63" spans="1:4" s="91" customFormat="1">
      <c r="A63" s="87">
        <v>37</v>
      </c>
      <c r="B63" s="92" t="s">
        <v>110</v>
      </c>
      <c r="C63" s="93" t="s">
        <v>38</v>
      </c>
      <c r="D63" s="93">
        <v>1</v>
      </c>
    </row>
    <row r="64" spans="1:4" s="91" customFormat="1">
      <c r="A64" s="87">
        <v>38</v>
      </c>
      <c r="B64" s="92" t="s">
        <v>111</v>
      </c>
      <c r="C64" s="93" t="s">
        <v>38</v>
      </c>
      <c r="D64" s="93">
        <v>1</v>
      </c>
    </row>
    <row r="65" spans="1:4" s="91" customFormat="1">
      <c r="A65" s="87">
        <v>39</v>
      </c>
      <c r="B65" s="92" t="s">
        <v>119</v>
      </c>
      <c r="C65" s="93" t="s">
        <v>38</v>
      </c>
      <c r="D65" s="93">
        <v>1</v>
      </c>
    </row>
    <row r="66" spans="1:4" s="91" customFormat="1">
      <c r="A66" s="87">
        <v>40</v>
      </c>
      <c r="B66" s="92" t="s">
        <v>112</v>
      </c>
      <c r="C66" s="93" t="s">
        <v>38</v>
      </c>
      <c r="D66" s="93">
        <v>1</v>
      </c>
    </row>
    <row r="67" spans="1:4" s="91" customFormat="1">
      <c r="A67" s="87">
        <v>41</v>
      </c>
      <c r="B67" s="92" t="s">
        <v>115</v>
      </c>
      <c r="C67" s="93" t="s">
        <v>38</v>
      </c>
      <c r="D67" s="93">
        <v>2</v>
      </c>
    </row>
    <row r="68" spans="1:4" s="91" customFormat="1">
      <c r="A68" s="96"/>
      <c r="B68" s="88" t="s">
        <v>113</v>
      </c>
      <c r="C68" s="97"/>
      <c r="D68" s="98"/>
    </row>
    <row r="69" spans="1:4" s="91" customFormat="1">
      <c r="A69" s="87">
        <v>42</v>
      </c>
      <c r="B69" s="112" t="s">
        <v>114</v>
      </c>
      <c r="C69" s="93" t="s">
        <v>38</v>
      </c>
      <c r="D69" s="93">
        <v>2</v>
      </c>
    </row>
    <row r="70" spans="1:4">
      <c r="A70" s="113"/>
      <c r="B70" s="114"/>
      <c r="C70" s="115"/>
      <c r="D70" s="116"/>
    </row>
    <row r="71" spans="1:4" s="117" customFormat="1"/>
    <row r="72" spans="1:4" s="17" customFormat="1" ht="40.5" customHeight="1">
      <c r="A72" s="277" t="s">
        <v>21</v>
      </c>
      <c r="B72" s="277"/>
      <c r="C72" s="277"/>
      <c r="D72" s="277"/>
    </row>
    <row r="73" spans="1:4" s="17" customFormat="1" ht="12.75">
      <c r="A73" s="276"/>
      <c r="B73" s="276"/>
      <c r="C73" s="276"/>
      <c r="D73" s="276"/>
    </row>
    <row r="74" spans="1:4" s="17" customFormat="1" ht="12.75"/>
    <row r="75" spans="1:4" s="17" customFormat="1" ht="12.75"/>
    <row r="76" spans="1:4" s="117" customFormat="1"/>
    <row r="77" spans="1:4" s="117" customFormat="1">
      <c r="B77" s="27"/>
    </row>
    <row r="78" spans="1:4" s="117" customFormat="1">
      <c r="B78" s="28"/>
    </row>
    <row r="79" spans="1:4" s="117" customFormat="1" collapsed="1"/>
  </sheetData>
  <mergeCells count="8">
    <mergeCell ref="A2:D2"/>
    <mergeCell ref="A5:D5"/>
    <mergeCell ref="A73:D73"/>
    <mergeCell ref="A72:D72"/>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D41"/>
  <sheetViews>
    <sheetView showZeros="0" view="pageBreakPreview" zoomScaleNormal="80" zoomScaleSheetLayoutView="100" workbookViewId="0">
      <selection activeCell="B10" sqref="B10"/>
    </sheetView>
  </sheetViews>
  <sheetFormatPr defaultColWidth="9.140625" defaultRowHeight="15"/>
  <cols>
    <col min="1" max="1" width="9" style="81" customWidth="1"/>
    <col min="2" max="2" width="65.42578125" style="81" customWidth="1"/>
    <col min="3" max="3" width="8.140625" style="81" customWidth="1"/>
    <col min="4" max="16384" width="9.140625" style="81"/>
  </cols>
  <sheetData>
    <row r="1" spans="1:4" s="80" customFormat="1">
      <c r="A1" s="25" t="s">
        <v>325</v>
      </c>
      <c r="B1" s="79"/>
      <c r="C1" s="79"/>
      <c r="D1" s="79"/>
    </row>
    <row r="2" spans="1:4" s="80" customFormat="1">
      <c r="A2" s="274" t="s">
        <v>326</v>
      </c>
      <c r="B2" s="274"/>
      <c r="C2" s="274"/>
      <c r="D2" s="274"/>
    </row>
    <row r="3" spans="1:4" s="80" customFormat="1" ht="14.25">
      <c r="A3" s="79"/>
      <c r="B3" s="79"/>
      <c r="C3" s="79"/>
      <c r="D3" s="79"/>
    </row>
    <row r="4" spans="1:4">
      <c r="A4" s="79"/>
      <c r="B4" s="79"/>
      <c r="C4" s="79"/>
      <c r="D4" s="79"/>
    </row>
    <row r="5" spans="1:4">
      <c r="A5" s="275" t="s">
        <v>334</v>
      </c>
      <c r="B5" s="275"/>
      <c r="C5" s="275"/>
      <c r="D5" s="275"/>
    </row>
    <row r="6" spans="1:4">
      <c r="A6" s="118"/>
      <c r="B6" s="119"/>
      <c r="D6" s="119"/>
    </row>
    <row r="7" spans="1:4" ht="15.75">
      <c r="A7" s="82"/>
    </row>
    <row r="8" spans="1:4" ht="14.25" customHeight="1">
      <c r="A8" s="278" t="s">
        <v>5</v>
      </c>
      <c r="B8" s="279" t="s">
        <v>32</v>
      </c>
      <c r="C8" s="280" t="s">
        <v>11</v>
      </c>
      <c r="D8" s="278" t="s">
        <v>12</v>
      </c>
    </row>
    <row r="9" spans="1:4" ht="73.5" customHeight="1">
      <c r="A9" s="278"/>
      <c r="B9" s="279"/>
      <c r="C9" s="280"/>
      <c r="D9" s="278"/>
    </row>
    <row r="10" spans="1:4" ht="16.149999999999999" customHeight="1">
      <c r="A10" s="83"/>
      <c r="B10" s="84" t="str">
        <f>kops1!C22</f>
        <v>Teritorijas labiekārtošana-paplašinātā robežā</v>
      </c>
      <c r="C10" s="85"/>
      <c r="D10" s="86"/>
    </row>
    <row r="11" spans="1:4" s="91" customFormat="1">
      <c r="A11" s="96"/>
      <c r="B11" s="88" t="s">
        <v>199</v>
      </c>
      <c r="C11" s="97"/>
      <c r="D11" s="98"/>
    </row>
    <row r="12" spans="1:4" s="91" customFormat="1" ht="26.25">
      <c r="A12" s="120">
        <v>1</v>
      </c>
      <c r="B12" s="121" t="s">
        <v>274</v>
      </c>
      <c r="C12" s="93" t="s">
        <v>168</v>
      </c>
      <c r="D12" s="93">
        <v>60</v>
      </c>
    </row>
    <row r="13" spans="1:4" s="91" customFormat="1" ht="26.25">
      <c r="A13" s="120">
        <v>2</v>
      </c>
      <c r="B13" s="121" t="s">
        <v>275</v>
      </c>
      <c r="C13" s="93" t="s">
        <v>168</v>
      </c>
      <c r="D13" s="93">
        <v>225</v>
      </c>
    </row>
    <row r="14" spans="1:4" s="91" customFormat="1">
      <c r="A14" s="120">
        <v>3</v>
      </c>
      <c r="B14" s="121" t="s">
        <v>169</v>
      </c>
      <c r="C14" s="93" t="s">
        <v>168</v>
      </c>
      <c r="D14" s="93">
        <v>225</v>
      </c>
    </row>
    <row r="15" spans="1:4" s="91" customFormat="1">
      <c r="A15" s="120">
        <v>4</v>
      </c>
      <c r="B15" s="121" t="s">
        <v>102</v>
      </c>
      <c r="C15" s="93" t="s">
        <v>176</v>
      </c>
      <c r="D15" s="93">
        <v>155</v>
      </c>
    </row>
    <row r="16" spans="1:4" s="91" customFormat="1">
      <c r="A16" s="122"/>
      <c r="B16" s="123" t="s">
        <v>281</v>
      </c>
      <c r="C16" s="97"/>
      <c r="D16" s="98"/>
    </row>
    <row r="17" spans="1:4" s="91" customFormat="1">
      <c r="A17" s="124"/>
      <c r="B17" s="125" t="s">
        <v>152</v>
      </c>
      <c r="C17" s="126"/>
      <c r="D17" s="126"/>
    </row>
    <row r="18" spans="1:4" s="91" customFormat="1">
      <c r="A18" s="120">
        <v>5</v>
      </c>
      <c r="B18" s="121" t="s">
        <v>260</v>
      </c>
      <c r="C18" s="93" t="s">
        <v>168</v>
      </c>
      <c r="D18" s="93">
        <v>65</v>
      </c>
    </row>
    <row r="19" spans="1:4" s="91" customFormat="1">
      <c r="A19" s="120">
        <v>6</v>
      </c>
      <c r="B19" s="121" t="s">
        <v>261</v>
      </c>
      <c r="C19" s="93" t="s">
        <v>176</v>
      </c>
      <c r="D19" s="93">
        <v>170</v>
      </c>
    </row>
    <row r="20" spans="1:4" s="91" customFormat="1">
      <c r="A20" s="120">
        <v>7</v>
      </c>
      <c r="B20" s="121" t="s">
        <v>262</v>
      </c>
      <c r="C20" s="93" t="s">
        <v>168</v>
      </c>
      <c r="D20" s="93">
        <v>25</v>
      </c>
    </row>
    <row r="21" spans="1:4" s="91" customFormat="1">
      <c r="A21" s="120">
        <v>8</v>
      </c>
      <c r="B21" s="121" t="s">
        <v>263</v>
      </c>
      <c r="C21" s="93" t="s">
        <v>168</v>
      </c>
      <c r="D21" s="93">
        <v>15</v>
      </c>
    </row>
    <row r="22" spans="1:4" s="91" customFormat="1">
      <c r="A22" s="120">
        <v>9</v>
      </c>
      <c r="B22" s="121" t="s">
        <v>264</v>
      </c>
      <c r="C22" s="93" t="s">
        <v>168</v>
      </c>
      <c r="D22" s="93">
        <v>5</v>
      </c>
    </row>
    <row r="23" spans="1:4" s="91" customFormat="1">
      <c r="A23" s="120">
        <v>10</v>
      </c>
      <c r="B23" s="121" t="s">
        <v>276</v>
      </c>
      <c r="C23" s="93" t="s">
        <v>176</v>
      </c>
      <c r="D23" s="93">
        <v>155</v>
      </c>
    </row>
    <row r="24" spans="1:4" s="91" customFormat="1">
      <c r="A24" s="120">
        <v>11</v>
      </c>
      <c r="B24" s="121" t="s">
        <v>277</v>
      </c>
      <c r="C24" s="93" t="s">
        <v>176</v>
      </c>
      <c r="D24" s="93">
        <v>10</v>
      </c>
    </row>
    <row r="25" spans="1:4" s="91" customFormat="1">
      <c r="A25" s="120">
        <v>12</v>
      </c>
      <c r="B25" s="121" t="s">
        <v>265</v>
      </c>
      <c r="C25" s="93" t="s">
        <v>37</v>
      </c>
      <c r="D25" s="93">
        <v>45</v>
      </c>
    </row>
    <row r="26" spans="1:4" s="91" customFormat="1">
      <c r="A26" s="122"/>
      <c r="B26" s="88" t="s">
        <v>156</v>
      </c>
      <c r="C26" s="97"/>
      <c r="D26" s="98"/>
    </row>
    <row r="27" spans="1:4" s="91" customFormat="1" ht="26.25">
      <c r="A27" s="120">
        <v>13</v>
      </c>
      <c r="B27" s="92" t="s">
        <v>273</v>
      </c>
      <c r="C27" s="127" t="s">
        <v>176</v>
      </c>
      <c r="D27" s="93">
        <v>60</v>
      </c>
    </row>
    <row r="28" spans="1:4" s="91" customFormat="1">
      <c r="A28" s="122"/>
      <c r="B28" s="88" t="s">
        <v>280</v>
      </c>
      <c r="C28" s="97"/>
      <c r="D28" s="98"/>
    </row>
    <row r="29" spans="1:4" s="91" customFormat="1">
      <c r="A29" s="128">
        <v>14</v>
      </c>
      <c r="B29" s="129" t="s">
        <v>278</v>
      </c>
      <c r="C29" s="127" t="s">
        <v>176</v>
      </c>
      <c r="D29" s="95">
        <v>0.46500000000000002</v>
      </c>
    </row>
    <row r="30" spans="1:4" s="91" customFormat="1">
      <c r="A30" s="128">
        <v>15</v>
      </c>
      <c r="B30" s="129" t="s">
        <v>279</v>
      </c>
      <c r="C30" s="127" t="s">
        <v>176</v>
      </c>
      <c r="D30" s="95">
        <v>1.66</v>
      </c>
    </row>
    <row r="31" spans="1:4">
      <c r="A31" s="113"/>
      <c r="B31" s="114"/>
      <c r="C31" s="115"/>
      <c r="D31" s="116"/>
    </row>
    <row r="32" spans="1:4" s="117" customFormat="1"/>
    <row r="33" spans="1:4" s="17" customFormat="1" ht="12.75" customHeight="1"/>
    <row r="34" spans="1:4" s="17" customFormat="1" ht="45" customHeight="1">
      <c r="A34" s="277" t="s">
        <v>21</v>
      </c>
      <c r="B34" s="277"/>
      <c r="C34" s="277"/>
      <c r="D34" s="277"/>
    </row>
    <row r="35" spans="1:4" s="17" customFormat="1" ht="91.15" customHeight="1">
      <c r="A35" s="276"/>
      <c r="B35" s="276"/>
      <c r="C35" s="276"/>
      <c r="D35" s="276"/>
    </row>
    <row r="36" spans="1:4" s="17" customFormat="1" ht="12.75" customHeight="1"/>
    <row r="37" spans="1:4" s="17" customFormat="1" ht="12.75" customHeight="1"/>
    <row r="38" spans="1:4" s="117" customFormat="1"/>
    <row r="39" spans="1:4" s="117" customFormat="1" ht="14.25" customHeight="1">
      <c r="B39" s="27"/>
    </row>
    <row r="40" spans="1:4" s="117" customFormat="1">
      <c r="B40" s="28"/>
    </row>
    <row r="41" spans="1:4" s="117" customFormat="1" collapsed="1"/>
  </sheetData>
  <mergeCells count="8">
    <mergeCell ref="A2:D2"/>
    <mergeCell ref="A5:D5"/>
    <mergeCell ref="A34:D34"/>
    <mergeCell ref="A35:D35"/>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sheetPr>
  <dimension ref="A1:G50"/>
  <sheetViews>
    <sheetView showZeros="0" view="pageBreakPreview" zoomScaleNormal="80" zoomScaleSheetLayoutView="100" workbookViewId="0">
      <selection activeCell="B11" sqref="B11"/>
    </sheetView>
  </sheetViews>
  <sheetFormatPr defaultColWidth="9.140625" defaultRowHeight="15"/>
  <cols>
    <col min="1" max="1" width="9" style="81" customWidth="1"/>
    <col min="2" max="2" width="73.85546875" style="81" customWidth="1"/>
    <col min="3" max="3" width="8.140625" style="81" customWidth="1"/>
    <col min="4" max="16384" width="9.140625" style="81"/>
  </cols>
  <sheetData>
    <row r="1" spans="1:7" s="80" customFormat="1">
      <c r="A1" s="25" t="s">
        <v>325</v>
      </c>
      <c r="B1" s="79"/>
      <c r="C1" s="79"/>
      <c r="D1" s="79"/>
      <c r="E1" s="79"/>
      <c r="F1" s="79"/>
      <c r="G1" s="79"/>
    </row>
    <row r="2" spans="1:7" s="80" customFormat="1">
      <c r="A2" s="274" t="s">
        <v>326</v>
      </c>
      <c r="B2" s="274"/>
      <c r="C2" s="274"/>
      <c r="D2" s="274"/>
      <c r="E2" s="79"/>
      <c r="F2" s="79"/>
      <c r="G2" s="79"/>
    </row>
    <row r="3" spans="1:7" ht="15" customHeight="1">
      <c r="A3" s="79"/>
      <c r="B3" s="79"/>
      <c r="C3" s="79"/>
      <c r="D3" s="79"/>
      <c r="E3" s="79"/>
      <c r="F3" s="79"/>
      <c r="G3" s="79"/>
    </row>
    <row r="4" spans="1:7" ht="15" customHeight="1">
      <c r="A4" s="79"/>
      <c r="B4" s="79"/>
      <c r="C4" s="79"/>
      <c r="D4" s="79"/>
      <c r="E4" s="79"/>
      <c r="F4" s="79"/>
      <c r="G4" s="79"/>
    </row>
    <row r="5" spans="1:7" ht="15" customHeight="1">
      <c r="A5" s="275" t="s">
        <v>335</v>
      </c>
      <c r="B5" s="275"/>
      <c r="C5" s="275"/>
      <c r="D5" s="275"/>
      <c r="E5" s="79"/>
      <c r="F5" s="79"/>
      <c r="G5" s="79"/>
    </row>
    <row r="6" spans="1:7" ht="14.25" customHeight="1">
      <c r="A6" s="79"/>
      <c r="B6" s="79"/>
      <c r="C6" s="79"/>
      <c r="D6" s="79"/>
      <c r="E6" s="79"/>
      <c r="F6" s="79"/>
      <c r="G6" s="79"/>
    </row>
    <row r="7" spans="1:7" ht="15" customHeight="1">
      <c r="A7" s="79"/>
      <c r="B7" s="79"/>
      <c r="C7" s="79"/>
      <c r="D7" s="79"/>
      <c r="E7" s="79"/>
      <c r="F7" s="79"/>
      <c r="G7" s="79"/>
    </row>
    <row r="8" spans="1:7" ht="15.75">
      <c r="A8" s="82"/>
    </row>
    <row r="9" spans="1:7" ht="14.25" customHeight="1">
      <c r="A9" s="278" t="s">
        <v>5</v>
      </c>
      <c r="B9" s="279" t="s">
        <v>32</v>
      </c>
      <c r="C9" s="280" t="s">
        <v>11</v>
      </c>
      <c r="D9" s="278" t="s">
        <v>12</v>
      </c>
    </row>
    <row r="10" spans="1:7" ht="60" customHeight="1">
      <c r="A10" s="278"/>
      <c r="B10" s="279"/>
      <c r="C10" s="280"/>
      <c r="D10" s="278"/>
    </row>
    <row r="11" spans="1:7" ht="18.600000000000001" customHeight="1">
      <c r="A11" s="83"/>
      <c r="B11" s="84" t="str">
        <f>kops1!C23</f>
        <v>Teritorijas labiekārtošana-iebrauktuve</v>
      </c>
      <c r="C11" s="85"/>
      <c r="D11" s="86"/>
    </row>
    <row r="12" spans="1:7" s="91" customFormat="1">
      <c r="A12" s="96"/>
      <c r="B12" s="88" t="s">
        <v>199</v>
      </c>
      <c r="C12" s="97"/>
      <c r="D12" s="98"/>
    </row>
    <row r="13" spans="1:7" s="91" customFormat="1" ht="27.75" customHeight="1">
      <c r="A13" s="120">
        <v>1</v>
      </c>
      <c r="B13" s="92" t="s">
        <v>283</v>
      </c>
      <c r="C13" s="127" t="s">
        <v>168</v>
      </c>
      <c r="D13" s="127">
        <v>100</v>
      </c>
    </row>
    <row r="14" spans="1:7" s="91" customFormat="1">
      <c r="A14" s="120">
        <v>2</v>
      </c>
      <c r="B14" s="92" t="s">
        <v>169</v>
      </c>
      <c r="C14" s="127" t="s">
        <v>168</v>
      </c>
      <c r="D14" s="127">
        <v>100</v>
      </c>
    </row>
    <row r="15" spans="1:7" s="91" customFormat="1">
      <c r="A15" s="120">
        <v>3</v>
      </c>
      <c r="B15" s="92" t="s">
        <v>102</v>
      </c>
      <c r="C15" s="127" t="s">
        <v>176</v>
      </c>
      <c r="D15" s="93">
        <v>145</v>
      </c>
    </row>
    <row r="16" spans="1:7" s="91" customFormat="1">
      <c r="A16" s="130"/>
      <c r="B16" s="88" t="s">
        <v>281</v>
      </c>
      <c r="C16" s="97"/>
      <c r="D16" s="98"/>
    </row>
    <row r="17" spans="1:4" s="91" customFormat="1">
      <c r="A17" s="130"/>
      <c r="B17" s="125" t="s">
        <v>152</v>
      </c>
      <c r="C17" s="131"/>
      <c r="D17" s="126"/>
    </row>
    <row r="18" spans="1:4" s="91" customFormat="1">
      <c r="A18" s="120">
        <v>1</v>
      </c>
      <c r="B18" s="121" t="s">
        <v>260</v>
      </c>
      <c r="C18" s="93" t="s">
        <v>168</v>
      </c>
      <c r="D18" s="93">
        <v>50</v>
      </c>
    </row>
    <row r="19" spans="1:4" s="91" customFormat="1">
      <c r="A19" s="120">
        <v>2</v>
      </c>
      <c r="B19" s="121" t="s">
        <v>261</v>
      </c>
      <c r="C19" s="93" t="s">
        <v>176</v>
      </c>
      <c r="D19" s="93">
        <v>130</v>
      </c>
    </row>
    <row r="20" spans="1:4" s="91" customFormat="1">
      <c r="A20" s="120">
        <v>3</v>
      </c>
      <c r="B20" s="121" t="s">
        <v>262</v>
      </c>
      <c r="C20" s="93" t="s">
        <v>168</v>
      </c>
      <c r="D20" s="93">
        <v>20</v>
      </c>
    </row>
    <row r="21" spans="1:4" s="91" customFormat="1">
      <c r="A21" s="120">
        <v>4</v>
      </c>
      <c r="B21" s="121" t="s">
        <v>263</v>
      </c>
      <c r="C21" s="93" t="s">
        <v>168</v>
      </c>
      <c r="D21" s="93">
        <v>15</v>
      </c>
    </row>
    <row r="22" spans="1:4" s="91" customFormat="1">
      <c r="A22" s="120">
        <v>5</v>
      </c>
      <c r="B22" s="121" t="s">
        <v>264</v>
      </c>
      <c r="C22" s="93" t="s">
        <v>168</v>
      </c>
      <c r="D22" s="93">
        <v>5</v>
      </c>
    </row>
    <row r="23" spans="1:4" s="91" customFormat="1">
      <c r="A23" s="120">
        <v>6</v>
      </c>
      <c r="B23" s="121" t="s">
        <v>276</v>
      </c>
      <c r="C23" s="93" t="s">
        <v>176</v>
      </c>
      <c r="D23" s="93">
        <v>110</v>
      </c>
    </row>
    <row r="24" spans="1:4" s="91" customFormat="1">
      <c r="A24" s="120">
        <v>7</v>
      </c>
      <c r="B24" s="121" t="s">
        <v>277</v>
      </c>
      <c r="C24" s="93" t="s">
        <v>176</v>
      </c>
      <c r="D24" s="93">
        <v>15</v>
      </c>
    </row>
    <row r="25" spans="1:4" s="91" customFormat="1">
      <c r="A25" s="120">
        <v>8</v>
      </c>
      <c r="B25" s="121" t="s">
        <v>265</v>
      </c>
      <c r="C25" s="93" t="s">
        <v>37</v>
      </c>
      <c r="D25" s="93">
        <v>30</v>
      </c>
    </row>
    <row r="26" spans="1:4" s="91" customFormat="1">
      <c r="A26" s="120">
        <v>9</v>
      </c>
      <c r="B26" s="132" t="s">
        <v>266</v>
      </c>
      <c r="C26" s="133" t="s">
        <v>34</v>
      </c>
      <c r="D26" s="133">
        <v>1</v>
      </c>
    </row>
    <row r="27" spans="1:4" s="91" customFormat="1">
      <c r="A27" s="130"/>
      <c r="B27" s="134" t="s">
        <v>153</v>
      </c>
      <c r="C27" s="93"/>
      <c r="D27" s="93"/>
    </row>
    <row r="28" spans="1:4" s="91" customFormat="1">
      <c r="A28" s="120">
        <v>10</v>
      </c>
      <c r="B28" s="121" t="s">
        <v>162</v>
      </c>
      <c r="C28" s="93" t="s">
        <v>168</v>
      </c>
      <c r="D28" s="95">
        <v>5</v>
      </c>
    </row>
    <row r="29" spans="1:4" s="91" customFormat="1">
      <c r="A29" s="120">
        <v>11</v>
      </c>
      <c r="B29" s="121" t="s">
        <v>267</v>
      </c>
      <c r="C29" s="93" t="s">
        <v>168</v>
      </c>
      <c r="D29" s="93">
        <v>3</v>
      </c>
    </row>
    <row r="30" spans="1:4" s="91" customFormat="1">
      <c r="A30" s="120">
        <v>12</v>
      </c>
      <c r="B30" s="121" t="s">
        <v>264</v>
      </c>
      <c r="C30" s="93" t="s">
        <v>168</v>
      </c>
      <c r="D30" s="133">
        <v>1</v>
      </c>
    </row>
    <row r="31" spans="1:4" s="91" customFormat="1">
      <c r="A31" s="120">
        <v>13</v>
      </c>
      <c r="B31" s="121" t="s">
        <v>268</v>
      </c>
      <c r="C31" s="93" t="s">
        <v>176</v>
      </c>
      <c r="D31" s="93">
        <v>4</v>
      </c>
    </row>
    <row r="32" spans="1:4" s="91" customFormat="1">
      <c r="A32" s="120">
        <v>14</v>
      </c>
      <c r="B32" s="121" t="s">
        <v>269</v>
      </c>
      <c r="C32" s="93" t="s">
        <v>176</v>
      </c>
      <c r="D32" s="93">
        <v>4</v>
      </c>
    </row>
    <row r="33" spans="1:4" s="91" customFormat="1">
      <c r="A33" s="120">
        <v>15</v>
      </c>
      <c r="B33" s="121" t="s">
        <v>270</v>
      </c>
      <c r="C33" s="93" t="s">
        <v>176</v>
      </c>
      <c r="D33" s="93">
        <v>4</v>
      </c>
    </row>
    <row r="34" spans="1:4" s="91" customFormat="1">
      <c r="A34" s="120">
        <v>16</v>
      </c>
      <c r="B34" s="121" t="s">
        <v>271</v>
      </c>
      <c r="C34" s="93" t="s">
        <v>176</v>
      </c>
      <c r="D34" s="93">
        <v>4</v>
      </c>
    </row>
    <row r="35" spans="1:4" s="91" customFormat="1">
      <c r="A35" s="120">
        <v>17</v>
      </c>
      <c r="B35" s="121" t="s">
        <v>272</v>
      </c>
      <c r="C35" s="93" t="s">
        <v>37</v>
      </c>
      <c r="D35" s="93">
        <v>10</v>
      </c>
    </row>
    <row r="36" spans="1:4" s="91" customFormat="1">
      <c r="A36" s="130"/>
      <c r="B36" s="123" t="s">
        <v>156</v>
      </c>
      <c r="C36" s="97"/>
      <c r="D36" s="98"/>
    </row>
    <row r="37" spans="1:4" s="91" customFormat="1">
      <c r="A37" s="120">
        <v>18</v>
      </c>
      <c r="B37" s="121" t="s">
        <v>273</v>
      </c>
      <c r="C37" s="93" t="s">
        <v>176</v>
      </c>
      <c r="D37" s="93">
        <v>40</v>
      </c>
    </row>
    <row r="38" spans="1:4" s="91" customFormat="1">
      <c r="A38" s="130"/>
      <c r="B38" s="123" t="s">
        <v>280</v>
      </c>
      <c r="C38" s="97"/>
      <c r="D38" s="98"/>
    </row>
    <row r="39" spans="1:4" s="91" customFormat="1">
      <c r="A39" s="128">
        <v>19</v>
      </c>
      <c r="B39" s="129" t="s">
        <v>278</v>
      </c>
      <c r="C39" s="93" t="s">
        <v>176</v>
      </c>
      <c r="D39" s="95">
        <v>0.46500000000000002</v>
      </c>
    </row>
    <row r="40" spans="1:4" s="91" customFormat="1">
      <c r="A40" s="128">
        <v>20</v>
      </c>
      <c r="B40" s="129" t="s">
        <v>279</v>
      </c>
      <c r="C40" s="93" t="s">
        <v>176</v>
      </c>
      <c r="D40" s="95">
        <v>1.66</v>
      </c>
    </row>
    <row r="41" spans="1:4">
      <c r="A41" s="113"/>
      <c r="B41" s="114"/>
      <c r="C41" s="115"/>
      <c r="D41" s="116"/>
    </row>
    <row r="42" spans="1:4" s="117" customFormat="1"/>
    <row r="43" spans="1:4" s="17" customFormat="1" ht="45" customHeight="1">
      <c r="A43" s="277" t="s">
        <v>21</v>
      </c>
      <c r="B43" s="277"/>
      <c r="C43" s="277"/>
      <c r="D43" s="277"/>
    </row>
    <row r="44" spans="1:4" s="17" customFormat="1" ht="91.15" customHeight="1">
      <c r="A44" s="276"/>
      <c r="B44" s="276"/>
      <c r="C44" s="276"/>
      <c r="D44" s="276"/>
    </row>
    <row r="45" spans="1:4" s="17" customFormat="1" ht="12.75" customHeight="1"/>
    <row r="46" spans="1:4" s="17" customFormat="1" ht="12.75" customHeight="1"/>
    <row r="47" spans="1:4" s="117" customFormat="1"/>
    <row r="48" spans="1:4" s="117" customFormat="1" ht="14.25" customHeight="1">
      <c r="B48" s="27"/>
    </row>
    <row r="49" spans="2:2" s="117" customFormat="1">
      <c r="B49" s="28"/>
    </row>
    <row r="50" spans="2:2" s="117" customFormat="1" collapsed="1"/>
  </sheetData>
  <mergeCells count="8">
    <mergeCell ref="A2:D2"/>
    <mergeCell ref="A5:D5"/>
    <mergeCell ref="A43:D43"/>
    <mergeCell ref="A44:D44"/>
    <mergeCell ref="A9:A10"/>
    <mergeCell ref="B9:B10"/>
    <mergeCell ref="C9:C10"/>
    <mergeCell ref="D9:D10"/>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I39"/>
  <sheetViews>
    <sheetView showZeros="0" view="pageBreakPreview" zoomScale="90" zoomScaleNormal="100" zoomScaleSheetLayoutView="90" workbookViewId="0">
      <selection activeCell="B22" sqref="B22"/>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1" t="s">
        <v>29</v>
      </c>
      <c r="B2" s="251"/>
      <c r="C2" s="251"/>
      <c r="D2" s="251"/>
      <c r="E2" s="251"/>
      <c r="F2" s="251"/>
      <c r="G2" s="251"/>
      <c r="H2" s="251"/>
      <c r="I2" s="251"/>
    </row>
    <row r="3" spans="1:9" ht="18.75">
      <c r="C3" s="36"/>
      <c r="D3" s="37"/>
      <c r="F3" s="38"/>
      <c r="G3" s="38"/>
      <c r="H3" s="38"/>
      <c r="I3" s="38"/>
    </row>
    <row r="4" spans="1:9" ht="18.75">
      <c r="C4" s="36"/>
      <c r="D4" s="37"/>
      <c r="F4" s="38"/>
      <c r="G4" s="38"/>
      <c r="H4" s="38"/>
      <c r="I4" s="38"/>
    </row>
    <row r="5" spans="1:9">
      <c r="A5" s="39"/>
    </row>
    <row r="6" spans="1:9" ht="18.75">
      <c r="A6" s="252" t="str">
        <f>Koptame!C17</f>
        <v>Specializētie darbi-ārējie tīkli, sistēmas (stāvlaukums)</v>
      </c>
      <c r="B6" s="253"/>
      <c r="C6" s="253"/>
      <c r="D6" s="253"/>
      <c r="E6" s="253"/>
      <c r="F6" s="253"/>
      <c r="G6" s="253"/>
      <c r="H6" s="253"/>
      <c r="I6" s="254"/>
    </row>
    <row r="7" spans="1:9">
      <c r="A7" s="39"/>
    </row>
    <row r="8" spans="1:9" ht="15.75">
      <c r="A8" s="255" t="s">
        <v>2</v>
      </c>
      <c r="B8" s="255"/>
      <c r="C8" s="256" t="str">
        <f>Koptame!C8</f>
        <v>Vieglo automašīnu stāvvietas</v>
      </c>
      <c r="D8" s="256"/>
      <c r="E8" s="256"/>
      <c r="F8" s="256"/>
      <c r="G8" s="256"/>
      <c r="H8" s="256"/>
      <c r="I8" s="256"/>
    </row>
    <row r="9" spans="1:9" ht="15.75" customHeight="1">
      <c r="A9" s="257" t="s">
        <v>13</v>
      </c>
      <c r="B9" s="257"/>
      <c r="C9" s="256" t="str">
        <f>Koptame!C9</f>
        <v>Vieglo automašīnu stāvvietas( pie Ražošanas ēkas Nr. 6 jaunbūves)</v>
      </c>
      <c r="D9" s="256"/>
      <c r="E9" s="256"/>
      <c r="F9" s="256"/>
      <c r="G9" s="256"/>
      <c r="H9" s="256"/>
      <c r="I9" s="256"/>
    </row>
    <row r="10" spans="1:9" ht="15.75">
      <c r="A10" s="257" t="s">
        <v>3</v>
      </c>
      <c r="B10" s="257"/>
      <c r="C10" s="256" t="str">
        <f>Koptame!C10</f>
        <v>Ventspils Augsto tehnoloģiju parks</v>
      </c>
      <c r="D10" s="256"/>
      <c r="E10" s="256"/>
      <c r="F10" s="256"/>
      <c r="G10" s="256"/>
      <c r="H10" s="256"/>
      <c r="I10" s="256"/>
    </row>
    <row r="11" spans="1:9" ht="15.75">
      <c r="A11" s="257"/>
      <c r="B11" s="257"/>
      <c r="C11" s="40"/>
      <c r="D11" s="38"/>
      <c r="F11" s="41"/>
      <c r="G11" s="41"/>
      <c r="H11" s="41"/>
      <c r="I11" s="41"/>
    </row>
    <row r="12" spans="1:9" ht="15" customHeight="1">
      <c r="A12" s="42"/>
      <c r="B12" s="42"/>
      <c r="C12" s="38"/>
      <c r="D12" s="38"/>
      <c r="F12" s="41"/>
      <c r="G12" s="41"/>
      <c r="H12" s="41"/>
      <c r="I12" s="41"/>
    </row>
    <row r="13" spans="1:9" ht="18" customHeight="1">
      <c r="A13" s="43"/>
      <c r="F13" s="258" t="s">
        <v>22</v>
      </c>
      <c r="G13" s="259"/>
      <c r="H13" s="44"/>
      <c r="I13" s="45"/>
    </row>
    <row r="14" spans="1:9" ht="18.75">
      <c r="A14" s="43"/>
      <c r="F14" s="258" t="s">
        <v>4</v>
      </c>
      <c r="G14" s="259"/>
      <c r="H14" s="44"/>
      <c r="I14" s="45"/>
    </row>
    <row r="15" spans="1:9" ht="15">
      <c r="G15" s="46" t="str">
        <f>Koptame!D12</f>
        <v>Tāme sastādīta:  2018.gada _________________</v>
      </c>
    </row>
    <row r="16" spans="1:9" ht="15">
      <c r="G16" s="46"/>
    </row>
    <row r="17" spans="1:9" ht="15.75">
      <c r="A17" s="48"/>
    </row>
    <row r="18" spans="1:9" ht="51" customHeight="1">
      <c r="A18" s="262" t="s">
        <v>5</v>
      </c>
      <c r="B18" s="262" t="s">
        <v>6</v>
      </c>
      <c r="C18" s="268" t="s">
        <v>31</v>
      </c>
      <c r="D18" s="269"/>
      <c r="E18" s="262" t="s">
        <v>23</v>
      </c>
      <c r="F18" s="262" t="s">
        <v>7</v>
      </c>
      <c r="G18" s="262"/>
      <c r="H18" s="262"/>
      <c r="I18" s="262" t="s">
        <v>8</v>
      </c>
    </row>
    <row r="19" spans="1:9" ht="40.9" customHeight="1">
      <c r="A19" s="262"/>
      <c r="B19" s="262"/>
      <c r="C19" s="270"/>
      <c r="D19" s="271"/>
      <c r="E19" s="262"/>
      <c r="F19" s="49" t="s">
        <v>24</v>
      </c>
      <c r="G19" s="49" t="s">
        <v>25</v>
      </c>
      <c r="H19" s="49" t="s">
        <v>26</v>
      </c>
      <c r="I19" s="262"/>
    </row>
    <row r="20" spans="1:9" ht="18.75">
      <c r="A20" s="50"/>
      <c r="B20" s="51"/>
      <c r="C20" s="283"/>
      <c r="D20" s="284"/>
      <c r="E20" s="51"/>
      <c r="F20" s="51"/>
      <c r="G20" s="51"/>
      <c r="H20" s="51"/>
      <c r="I20" s="52"/>
    </row>
    <row r="21" spans="1:9">
      <c r="A21" s="53">
        <v>1</v>
      </c>
      <c r="B21" s="54" t="s">
        <v>347</v>
      </c>
      <c r="C21" s="272" t="s">
        <v>40</v>
      </c>
      <c r="D21" s="273"/>
      <c r="E21" s="55"/>
      <c r="F21" s="55"/>
      <c r="G21" s="55"/>
      <c r="H21" s="55"/>
      <c r="I21" s="56"/>
    </row>
    <row r="22" spans="1:9">
      <c r="A22" s="53">
        <v>2</v>
      </c>
      <c r="B22" s="54" t="s">
        <v>348</v>
      </c>
      <c r="C22" s="272" t="s">
        <v>41</v>
      </c>
      <c r="D22" s="273"/>
      <c r="E22" s="55"/>
      <c r="F22" s="55"/>
      <c r="G22" s="55"/>
      <c r="H22" s="55"/>
      <c r="I22" s="56"/>
    </row>
    <row r="23" spans="1:9">
      <c r="A23" s="57"/>
      <c r="B23" s="58"/>
      <c r="C23" s="281"/>
      <c r="D23" s="282"/>
      <c r="E23" s="59"/>
      <c r="F23" s="59"/>
      <c r="G23" s="59"/>
      <c r="H23" s="59"/>
      <c r="I23" s="60"/>
    </row>
    <row r="24" spans="1:9" ht="16.5" customHeight="1">
      <c r="A24" s="61"/>
      <c r="B24" s="61"/>
      <c r="C24" s="62" t="s">
        <v>9</v>
      </c>
      <c r="D24" s="62"/>
      <c r="E24" s="63"/>
      <c r="F24" s="63"/>
      <c r="G24" s="63"/>
      <c r="H24" s="63"/>
      <c r="I24" s="63"/>
    </row>
    <row r="25" spans="1:9" ht="15.75">
      <c r="A25" s="260" t="s">
        <v>16</v>
      </c>
      <c r="B25" s="260"/>
      <c r="C25" s="260"/>
      <c r="D25" s="64" t="e">
        <f>#REF!</f>
        <v>#REF!</v>
      </c>
      <c r="E25" s="65"/>
      <c r="F25" s="65"/>
      <c r="G25" s="65"/>
      <c r="H25" s="65"/>
      <c r="I25" s="65"/>
    </row>
    <row r="26" spans="1:9" ht="15.75">
      <c r="A26" s="66"/>
      <c r="B26" s="66"/>
      <c r="C26" s="67" t="s">
        <v>20</v>
      </c>
      <c r="D26" s="64"/>
      <c r="E26" s="65"/>
      <c r="F26" s="65"/>
      <c r="G26" s="65"/>
      <c r="H26" s="65"/>
      <c r="I26" s="65"/>
    </row>
    <row r="27" spans="1:9" ht="15.75">
      <c r="A27" s="260" t="s">
        <v>14</v>
      </c>
      <c r="B27" s="260"/>
      <c r="C27" s="260"/>
      <c r="D27" s="64" t="e">
        <f>#REF!</f>
        <v>#REF!</v>
      </c>
      <c r="E27" s="65"/>
      <c r="F27" s="65"/>
      <c r="G27" s="65"/>
      <c r="H27" s="65"/>
      <c r="I27" s="65"/>
    </row>
    <row r="28" spans="1:9" ht="18" customHeight="1">
      <c r="A28" s="261"/>
      <c r="B28" s="261"/>
      <c r="C28" s="62" t="s">
        <v>10</v>
      </c>
      <c r="D28" s="62"/>
      <c r="E28" s="68"/>
      <c r="F28" s="65"/>
      <c r="G28" s="65"/>
      <c r="H28" s="65"/>
      <c r="I28" s="65"/>
    </row>
    <row r="29" spans="1:9" ht="18.75">
      <c r="A29" s="69"/>
    </row>
    <row r="30" spans="1:9" ht="18.75">
      <c r="A30" s="69"/>
    </row>
    <row r="31" spans="1:9" ht="15">
      <c r="A31" s="70"/>
      <c r="B31" s="24"/>
      <c r="C31" s="25"/>
      <c r="F31" s="41"/>
    </row>
    <row r="32" spans="1:9" ht="15">
      <c r="A32" s="41"/>
      <c r="B32" s="25"/>
      <c r="C32" s="27">
        <f>Koptame!C28</f>
        <v>0</v>
      </c>
      <c r="D32" s="71"/>
      <c r="E32" s="71"/>
      <c r="F32" s="41"/>
    </row>
    <row r="33" spans="1:6" ht="15">
      <c r="A33" s="72"/>
      <c r="B33" s="24"/>
      <c r="C33" s="28">
        <f>Koptame!C29</f>
        <v>0</v>
      </c>
      <c r="D33" s="41"/>
      <c r="E33" s="41"/>
      <c r="F33" s="41"/>
    </row>
    <row r="34" spans="1:6" ht="15">
      <c r="B34" s="24"/>
      <c r="C34" s="28"/>
    </row>
    <row r="35" spans="1:6" ht="15">
      <c r="B35" s="24"/>
      <c r="C35" s="28"/>
    </row>
    <row r="36" spans="1:6" ht="15">
      <c r="B36" s="30"/>
      <c r="C36" s="17"/>
    </row>
    <row r="37" spans="1:6" ht="15">
      <c r="B37" s="24">
        <f>Koptame!B33</f>
        <v>0</v>
      </c>
      <c r="C37" s="10"/>
    </row>
    <row r="38" spans="1:6" ht="15">
      <c r="B38" s="25"/>
      <c r="C38" s="27">
        <f>Koptame!C34</f>
        <v>0</v>
      </c>
    </row>
    <row r="39" spans="1:6" ht="15">
      <c r="B39" s="24"/>
      <c r="C39" s="28">
        <f>Koptame!C35</f>
        <v>0</v>
      </c>
    </row>
  </sheetData>
  <mergeCells count="24">
    <mergeCell ref="A27:C27"/>
    <mergeCell ref="A28:B28"/>
    <mergeCell ref="C23:D23"/>
    <mergeCell ref="A25:C25"/>
    <mergeCell ref="A10:B10"/>
    <mergeCell ref="C10:I10"/>
    <mergeCell ref="A11:B11"/>
    <mergeCell ref="F13:G13"/>
    <mergeCell ref="F14:G14"/>
    <mergeCell ref="A18:A19"/>
    <mergeCell ref="B18:B19"/>
    <mergeCell ref="C18:D19"/>
    <mergeCell ref="E18:E19"/>
    <mergeCell ref="F18:H18"/>
    <mergeCell ref="I18:I19"/>
    <mergeCell ref="C20:D20"/>
    <mergeCell ref="C21:D21"/>
    <mergeCell ref="C22:D22"/>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E49"/>
  <sheetViews>
    <sheetView showZeros="0" view="pageBreakPreview" zoomScale="90" zoomScaleNormal="80" zoomScaleSheetLayoutView="90" workbookViewId="0">
      <selection activeCell="D17" sqref="D17"/>
    </sheetView>
  </sheetViews>
  <sheetFormatPr defaultColWidth="9.140625" defaultRowHeight="15"/>
  <cols>
    <col min="1" max="1" width="9" style="81" customWidth="1"/>
    <col min="2" max="2" width="61.42578125" style="81" customWidth="1"/>
    <col min="3" max="3" width="12.28515625" style="81" customWidth="1"/>
    <col min="4" max="4" width="8.140625" style="81" customWidth="1"/>
    <col min="5" max="16384" width="9.140625" style="81"/>
  </cols>
  <sheetData>
    <row r="1" spans="1:5" s="80" customFormat="1">
      <c r="A1" s="25" t="s">
        <v>325</v>
      </c>
      <c r="B1" s="79"/>
      <c r="C1" s="79"/>
      <c r="D1" s="79"/>
      <c r="E1" s="119"/>
    </row>
    <row r="2" spans="1:5" s="80" customFormat="1">
      <c r="A2" s="274" t="s">
        <v>326</v>
      </c>
      <c r="B2" s="274"/>
      <c r="C2" s="274"/>
      <c r="D2" s="274"/>
      <c r="E2" s="119"/>
    </row>
    <row r="3" spans="1:5" s="80" customFormat="1" ht="14.25">
      <c r="A3" s="79"/>
      <c r="B3" s="79"/>
      <c r="C3" s="79"/>
      <c r="D3" s="79"/>
      <c r="E3" s="119"/>
    </row>
    <row r="4" spans="1:5">
      <c r="A4" s="79"/>
      <c r="B4" s="79"/>
      <c r="C4" s="79"/>
      <c r="D4" s="79"/>
      <c r="E4" s="119"/>
    </row>
    <row r="5" spans="1:5">
      <c r="A5" s="275" t="s">
        <v>346</v>
      </c>
      <c r="B5" s="275"/>
      <c r="C5" s="275"/>
      <c r="D5" s="275"/>
      <c r="E5" s="119"/>
    </row>
    <row r="6" spans="1:5" ht="15.75">
      <c r="A6" s="82"/>
    </row>
    <row r="7" spans="1:5" ht="29.25" customHeight="1">
      <c r="A7" s="278" t="s">
        <v>5</v>
      </c>
      <c r="B7" s="285" t="s">
        <v>32</v>
      </c>
      <c r="C7" s="286"/>
      <c r="D7" s="280" t="s">
        <v>11</v>
      </c>
      <c r="E7" s="278" t="s">
        <v>12</v>
      </c>
    </row>
    <row r="8" spans="1:5" ht="32.25" customHeight="1">
      <c r="A8" s="278"/>
      <c r="B8" s="287"/>
      <c r="C8" s="288"/>
      <c r="D8" s="280"/>
      <c r="E8" s="278"/>
    </row>
    <row r="9" spans="1:5" ht="15.75">
      <c r="A9" s="83"/>
      <c r="B9" s="84" t="str">
        <f>kops2!C21</f>
        <v xml:space="preserve">Ārējā lietus kanalizācija </v>
      </c>
      <c r="C9" s="84"/>
      <c r="D9" s="85"/>
      <c r="E9" s="86"/>
    </row>
    <row r="10" spans="1:5" s="91" customFormat="1" ht="15.75">
      <c r="A10" s="135"/>
      <c r="B10" s="136" t="s">
        <v>127</v>
      </c>
      <c r="C10" s="137"/>
      <c r="D10" s="138"/>
      <c r="E10" s="138"/>
    </row>
    <row r="11" spans="1:5" s="142" customFormat="1">
      <c r="A11" s="139">
        <v>1</v>
      </c>
      <c r="B11" s="112" t="s">
        <v>42</v>
      </c>
      <c r="C11" s="140" t="s">
        <v>128</v>
      </c>
      <c r="D11" s="141" t="s">
        <v>37</v>
      </c>
      <c r="E11" s="93" t="s">
        <v>129</v>
      </c>
    </row>
    <row r="12" spans="1:5">
      <c r="A12" s="120">
        <v>2</v>
      </c>
      <c r="B12" s="112" t="s">
        <v>42</v>
      </c>
      <c r="C12" s="143" t="s">
        <v>87</v>
      </c>
      <c r="D12" s="127" t="s">
        <v>37</v>
      </c>
      <c r="E12" s="144" t="s">
        <v>130</v>
      </c>
    </row>
    <row r="13" spans="1:5">
      <c r="A13" s="120">
        <v>3</v>
      </c>
      <c r="B13" s="112" t="s">
        <v>42</v>
      </c>
      <c r="C13" s="143" t="s">
        <v>94</v>
      </c>
      <c r="D13" s="127" t="s">
        <v>37</v>
      </c>
      <c r="E13" s="144" t="s">
        <v>131</v>
      </c>
    </row>
    <row r="14" spans="1:5">
      <c r="A14" s="120">
        <v>4</v>
      </c>
      <c r="B14" s="112" t="s">
        <v>42</v>
      </c>
      <c r="C14" s="143" t="s">
        <v>43</v>
      </c>
      <c r="D14" s="127" t="s">
        <v>37</v>
      </c>
      <c r="E14" s="145">
        <v>24.1</v>
      </c>
    </row>
    <row r="15" spans="1:5" s="142" customFormat="1" ht="39">
      <c r="A15" s="120">
        <v>5</v>
      </c>
      <c r="B15" s="112" t="s">
        <v>328</v>
      </c>
      <c r="C15" s="146" t="s">
        <v>329</v>
      </c>
      <c r="D15" s="127" t="s">
        <v>34</v>
      </c>
      <c r="E15" s="144">
        <v>3</v>
      </c>
    </row>
    <row r="16" spans="1:5" s="142" customFormat="1" ht="39">
      <c r="A16" s="139">
        <v>5</v>
      </c>
      <c r="B16" s="112" t="s">
        <v>330</v>
      </c>
      <c r="C16" s="146" t="s">
        <v>132</v>
      </c>
      <c r="D16" s="127" t="s">
        <v>34</v>
      </c>
      <c r="E16" s="144">
        <v>6</v>
      </c>
    </row>
    <row r="17" spans="1:5" s="142" customFormat="1" ht="51.75">
      <c r="A17" s="120">
        <v>6</v>
      </c>
      <c r="B17" s="112" t="s">
        <v>141</v>
      </c>
      <c r="C17" s="140" t="s">
        <v>132</v>
      </c>
      <c r="D17" s="127" t="s">
        <v>34</v>
      </c>
      <c r="E17" s="93">
        <v>6</v>
      </c>
    </row>
    <row r="18" spans="1:5" ht="102.75">
      <c r="A18" s="120">
        <v>7</v>
      </c>
      <c r="B18" s="112" t="s">
        <v>133</v>
      </c>
      <c r="C18" s="147" t="s">
        <v>88</v>
      </c>
      <c r="D18" s="127" t="s">
        <v>34</v>
      </c>
      <c r="E18" s="93">
        <v>1</v>
      </c>
    </row>
    <row r="19" spans="1:5">
      <c r="A19" s="120">
        <v>8</v>
      </c>
      <c r="B19" s="92" t="s">
        <v>44</v>
      </c>
      <c r="C19" s="143" t="s">
        <v>45</v>
      </c>
      <c r="D19" s="148" t="s">
        <v>46</v>
      </c>
      <c r="E19" s="95">
        <v>12</v>
      </c>
    </row>
    <row r="20" spans="1:5">
      <c r="A20" s="120">
        <v>9</v>
      </c>
      <c r="B20" s="92" t="s">
        <v>47</v>
      </c>
      <c r="C20" s="143" t="s">
        <v>48</v>
      </c>
      <c r="D20" s="148" t="s">
        <v>46</v>
      </c>
      <c r="E20" s="95">
        <v>48</v>
      </c>
    </row>
    <row r="21" spans="1:5">
      <c r="A21" s="120">
        <v>10</v>
      </c>
      <c r="B21" s="92" t="s">
        <v>89</v>
      </c>
      <c r="C21" s="143"/>
      <c r="D21" s="141" t="s">
        <v>46</v>
      </c>
      <c r="E21" s="93">
        <v>120</v>
      </c>
    </row>
    <row r="22" spans="1:5" s="91" customFormat="1">
      <c r="A22" s="149"/>
      <c r="B22" s="136" t="s">
        <v>134</v>
      </c>
      <c r="C22" s="150"/>
      <c r="D22" s="136"/>
      <c r="E22" s="136"/>
    </row>
    <row r="23" spans="1:5">
      <c r="A23" s="151">
        <v>11</v>
      </c>
      <c r="B23" s="92" t="s">
        <v>49</v>
      </c>
      <c r="C23" s="152"/>
      <c r="D23" s="148" t="s">
        <v>37</v>
      </c>
      <c r="E23" s="95">
        <v>102.6</v>
      </c>
    </row>
    <row r="24" spans="1:5">
      <c r="A24" s="151">
        <v>12</v>
      </c>
      <c r="B24" s="92" t="s">
        <v>50</v>
      </c>
      <c r="C24" s="152"/>
      <c r="D24" s="148" t="s">
        <v>135</v>
      </c>
      <c r="E24" s="95">
        <v>8</v>
      </c>
    </row>
    <row r="25" spans="1:5">
      <c r="A25" s="151">
        <v>13</v>
      </c>
      <c r="B25" s="92" t="s">
        <v>90</v>
      </c>
      <c r="C25" s="152"/>
      <c r="D25" s="148" t="s">
        <v>37</v>
      </c>
      <c r="E25" s="95">
        <v>102.6</v>
      </c>
    </row>
    <row r="26" spans="1:5">
      <c r="A26" s="151">
        <v>14</v>
      </c>
      <c r="B26" s="92" t="s">
        <v>91</v>
      </c>
      <c r="C26" s="143"/>
      <c r="D26" s="148" t="s">
        <v>34</v>
      </c>
      <c r="E26" s="95">
        <v>9</v>
      </c>
    </row>
    <row r="27" spans="1:5">
      <c r="A27" s="151">
        <v>15</v>
      </c>
      <c r="B27" s="92" t="s">
        <v>92</v>
      </c>
      <c r="C27" s="143"/>
      <c r="D27" s="148" t="s">
        <v>34</v>
      </c>
      <c r="E27" s="95">
        <v>6</v>
      </c>
    </row>
    <row r="28" spans="1:5">
      <c r="A28" s="151">
        <v>16</v>
      </c>
      <c r="B28" s="92" t="s">
        <v>93</v>
      </c>
      <c r="C28" s="143"/>
      <c r="D28" s="148" t="s">
        <v>34</v>
      </c>
      <c r="E28" s="95">
        <v>1</v>
      </c>
    </row>
    <row r="29" spans="1:5">
      <c r="A29" s="151">
        <v>17</v>
      </c>
      <c r="B29" s="92" t="s">
        <v>136</v>
      </c>
      <c r="C29" s="143"/>
      <c r="D29" s="153" t="s">
        <v>46</v>
      </c>
      <c r="E29" s="95">
        <v>12</v>
      </c>
    </row>
    <row r="30" spans="1:5">
      <c r="A30" s="151">
        <v>18</v>
      </c>
      <c r="B30" s="154" t="s">
        <v>137</v>
      </c>
      <c r="C30" s="143"/>
      <c r="D30" s="155" t="s">
        <v>46</v>
      </c>
      <c r="E30" s="95">
        <v>48</v>
      </c>
    </row>
    <row r="31" spans="1:5">
      <c r="A31" s="151">
        <v>19</v>
      </c>
      <c r="B31" s="154" t="s">
        <v>51</v>
      </c>
      <c r="C31" s="143"/>
      <c r="D31" s="155" t="s">
        <v>46</v>
      </c>
      <c r="E31" s="95">
        <v>180</v>
      </c>
    </row>
    <row r="32" spans="1:5" ht="26.25">
      <c r="A32" s="139">
        <v>20</v>
      </c>
      <c r="B32" s="154" t="s">
        <v>52</v>
      </c>
      <c r="C32" s="143"/>
      <c r="D32" s="156" t="s">
        <v>46</v>
      </c>
      <c r="E32" s="93">
        <v>120</v>
      </c>
    </row>
    <row r="33" spans="1:5">
      <c r="A33" s="139">
        <v>21</v>
      </c>
      <c r="B33" s="154" t="s">
        <v>53</v>
      </c>
      <c r="C33" s="143"/>
      <c r="D33" s="156" t="s">
        <v>46</v>
      </c>
      <c r="E33" s="93">
        <v>180</v>
      </c>
    </row>
    <row r="34" spans="1:5">
      <c r="A34" s="139">
        <v>22</v>
      </c>
      <c r="B34" s="92" t="s">
        <v>138</v>
      </c>
      <c r="C34" s="143"/>
      <c r="D34" s="156" t="s">
        <v>135</v>
      </c>
      <c r="E34" s="93">
        <v>1</v>
      </c>
    </row>
    <row r="35" spans="1:5">
      <c r="A35" s="139">
        <v>23</v>
      </c>
      <c r="B35" s="92" t="s">
        <v>54</v>
      </c>
      <c r="C35" s="143"/>
      <c r="D35" s="155" t="s">
        <v>37</v>
      </c>
      <c r="E35" s="95">
        <v>102.6</v>
      </c>
    </row>
    <row r="36" spans="1:5">
      <c r="A36" s="139">
        <v>24</v>
      </c>
      <c r="B36" s="92" t="s">
        <v>55</v>
      </c>
      <c r="C36" s="143"/>
      <c r="D36" s="156" t="s">
        <v>37</v>
      </c>
      <c r="E36" s="95">
        <v>102.6</v>
      </c>
    </row>
    <row r="37" spans="1:5">
      <c r="A37" s="139">
        <v>25</v>
      </c>
      <c r="B37" s="154" t="s">
        <v>139</v>
      </c>
      <c r="C37" s="143"/>
      <c r="D37" s="156" t="s">
        <v>37</v>
      </c>
      <c r="E37" s="95">
        <v>102.6</v>
      </c>
    </row>
    <row r="38" spans="1:5" s="142" customFormat="1">
      <c r="A38" s="139">
        <v>26</v>
      </c>
      <c r="B38" s="92" t="s">
        <v>140</v>
      </c>
      <c r="C38" s="140"/>
      <c r="D38" s="141" t="s">
        <v>39</v>
      </c>
      <c r="E38" s="93">
        <v>1</v>
      </c>
    </row>
    <row r="39" spans="1:5" s="160" customFormat="1">
      <c r="A39" s="157"/>
      <c r="B39" s="158"/>
      <c r="C39" s="159"/>
      <c r="D39" s="159"/>
      <c r="E39" s="159"/>
    </row>
    <row r="40" spans="1:5" s="117" customFormat="1"/>
    <row r="41" spans="1:5" s="17" customFormat="1" ht="12.75"/>
    <row r="42" spans="1:5" s="17" customFormat="1" ht="12.75">
      <c r="A42" s="277"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42" s="277"/>
      <c r="C42" s="277"/>
      <c r="D42" s="277"/>
      <c r="E42" s="277"/>
    </row>
    <row r="43" spans="1:5" s="17" customFormat="1" ht="12.75">
      <c r="A43" s="276"/>
      <c r="B43" s="276"/>
      <c r="C43" s="276"/>
      <c r="D43" s="276"/>
      <c r="E43" s="276"/>
    </row>
    <row r="44" spans="1:5" s="17" customFormat="1" ht="12.75"/>
    <row r="45" spans="1:5" s="17" customFormat="1" ht="12.75"/>
    <row r="46" spans="1:5" s="117" customFormat="1"/>
    <row r="47" spans="1:5" s="117" customFormat="1">
      <c r="B47" s="27"/>
      <c r="C47" s="27"/>
    </row>
    <row r="48" spans="1:5" s="117" customFormat="1">
      <c r="B48" s="28"/>
      <c r="C48" s="28"/>
    </row>
    <row r="49" s="117" customFormat="1" collapsed="1"/>
  </sheetData>
  <mergeCells count="8">
    <mergeCell ref="A2:D2"/>
    <mergeCell ref="A5:D5"/>
    <mergeCell ref="A43:E43"/>
    <mergeCell ref="A42:E42"/>
    <mergeCell ref="A7:A8"/>
    <mergeCell ref="D7:D8"/>
    <mergeCell ref="E7:E8"/>
    <mergeCell ref="B7:C8"/>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D58"/>
  <sheetViews>
    <sheetView showZeros="0" view="pageBreakPreview" zoomScaleNormal="100" zoomScaleSheetLayoutView="100" workbookViewId="0">
      <selection activeCell="A5" sqref="A5:D5"/>
    </sheetView>
  </sheetViews>
  <sheetFormatPr defaultColWidth="9.140625" defaultRowHeight="15"/>
  <cols>
    <col min="1" max="1" width="9" style="81" customWidth="1"/>
    <col min="2" max="2" width="67.5703125" style="81" customWidth="1"/>
    <col min="3" max="3" width="8.85546875" style="81" customWidth="1"/>
    <col min="4" max="16384" width="9.140625" style="81"/>
  </cols>
  <sheetData>
    <row r="1" spans="1:4" s="80" customFormat="1">
      <c r="A1" s="25" t="s">
        <v>325</v>
      </c>
      <c r="B1" s="79"/>
      <c r="C1" s="79"/>
      <c r="D1" s="79"/>
    </row>
    <row r="2" spans="1:4" s="80" customFormat="1">
      <c r="A2" s="274" t="s">
        <v>326</v>
      </c>
      <c r="B2" s="274"/>
      <c r="C2" s="274"/>
      <c r="D2" s="274"/>
    </row>
    <row r="3" spans="1:4" s="80" customFormat="1" ht="14.25">
      <c r="A3" s="79"/>
      <c r="B3" s="79"/>
      <c r="C3" s="79"/>
      <c r="D3" s="79"/>
    </row>
    <row r="4" spans="1:4">
      <c r="A4" s="79"/>
      <c r="B4" s="79"/>
      <c r="C4" s="79"/>
      <c r="D4" s="79"/>
    </row>
    <row r="5" spans="1:4">
      <c r="A5" s="275" t="s">
        <v>345</v>
      </c>
      <c r="B5" s="275"/>
      <c r="C5" s="275"/>
      <c r="D5" s="275"/>
    </row>
    <row r="6" spans="1:4">
      <c r="A6" s="118"/>
      <c r="B6" s="119"/>
      <c r="D6" s="119"/>
    </row>
    <row r="7" spans="1:4" ht="15.75">
      <c r="A7" s="82"/>
    </row>
    <row r="8" spans="1:4" ht="14.25" customHeight="1">
      <c r="A8" s="289" t="s">
        <v>5</v>
      </c>
      <c r="B8" s="291" t="s">
        <v>32</v>
      </c>
      <c r="C8" s="293" t="s">
        <v>11</v>
      </c>
      <c r="D8" s="289" t="s">
        <v>12</v>
      </c>
    </row>
    <row r="9" spans="1:4" ht="47.45" customHeight="1">
      <c r="A9" s="290"/>
      <c r="B9" s="292"/>
      <c r="C9" s="294"/>
      <c r="D9" s="290"/>
    </row>
    <row r="10" spans="1:4">
      <c r="A10" s="83"/>
      <c r="B10" s="161" t="str">
        <f>kops2!C22</f>
        <v>ELT,teritorijas apgaismojums</v>
      </c>
      <c r="C10" s="85"/>
      <c r="D10" s="86"/>
    </row>
    <row r="11" spans="1:4">
      <c r="A11" s="162"/>
      <c r="B11" s="163" t="s">
        <v>56</v>
      </c>
      <c r="C11" s="164"/>
      <c r="D11" s="164"/>
    </row>
    <row r="12" spans="1:4">
      <c r="A12" s="162"/>
      <c r="B12" s="165" t="s">
        <v>120</v>
      </c>
      <c r="C12" s="166"/>
      <c r="D12" s="164"/>
    </row>
    <row r="13" spans="1:4" ht="25.5">
      <c r="A13" s="162">
        <v>1</v>
      </c>
      <c r="B13" s="167" t="s">
        <v>57</v>
      </c>
      <c r="C13" s="166" t="s">
        <v>37</v>
      </c>
      <c r="D13" s="166">
        <v>173</v>
      </c>
    </row>
    <row r="14" spans="1:4" ht="25.5">
      <c r="A14" s="162">
        <v>2</v>
      </c>
      <c r="B14" s="167" t="s">
        <v>58</v>
      </c>
      <c r="C14" s="166" t="s">
        <v>37</v>
      </c>
      <c r="D14" s="166">
        <v>40</v>
      </c>
    </row>
    <row r="15" spans="1:4" ht="25.5">
      <c r="A15" s="162">
        <v>3</v>
      </c>
      <c r="B15" s="168" t="s">
        <v>59</v>
      </c>
      <c r="C15" s="169" t="s">
        <v>37</v>
      </c>
      <c r="D15" s="166">
        <v>10</v>
      </c>
    </row>
    <row r="16" spans="1:4">
      <c r="A16" s="162">
        <v>4</v>
      </c>
      <c r="B16" s="170" t="s">
        <v>60</v>
      </c>
      <c r="C16" s="171" t="s">
        <v>37</v>
      </c>
      <c r="D16" s="166">
        <v>40</v>
      </c>
    </row>
    <row r="17" spans="1:4">
      <c r="A17" s="162">
        <v>5</v>
      </c>
      <c r="B17" s="170" t="s">
        <v>96</v>
      </c>
      <c r="C17" s="171" t="s">
        <v>37</v>
      </c>
      <c r="D17" s="166">
        <v>81</v>
      </c>
    </row>
    <row r="18" spans="1:4">
      <c r="A18" s="162">
        <v>6</v>
      </c>
      <c r="B18" s="170" t="s">
        <v>61</v>
      </c>
      <c r="C18" s="171" t="s">
        <v>37</v>
      </c>
      <c r="D18" s="166">
        <v>183</v>
      </c>
    </row>
    <row r="19" spans="1:4">
      <c r="A19" s="162">
        <v>7</v>
      </c>
      <c r="B19" s="167" t="s">
        <v>62</v>
      </c>
      <c r="C19" s="166" t="s">
        <v>37</v>
      </c>
      <c r="D19" s="166">
        <v>40</v>
      </c>
    </row>
    <row r="20" spans="1:4">
      <c r="A20" s="162">
        <v>8</v>
      </c>
      <c r="B20" s="167" t="s">
        <v>63</v>
      </c>
      <c r="C20" s="166" t="s">
        <v>37</v>
      </c>
      <c r="D20" s="166">
        <v>183</v>
      </c>
    </row>
    <row r="21" spans="1:4">
      <c r="A21" s="162">
        <v>9</v>
      </c>
      <c r="B21" s="167" t="s">
        <v>64</v>
      </c>
      <c r="C21" s="166" t="s">
        <v>39</v>
      </c>
      <c r="D21" s="166">
        <v>20</v>
      </c>
    </row>
    <row r="22" spans="1:4">
      <c r="A22" s="162">
        <v>10</v>
      </c>
      <c r="B22" s="167" t="s">
        <v>65</v>
      </c>
      <c r="C22" s="166" t="s">
        <v>66</v>
      </c>
      <c r="D22" s="166">
        <v>2</v>
      </c>
    </row>
    <row r="23" spans="1:4">
      <c r="A23" s="162">
        <v>11</v>
      </c>
      <c r="B23" s="167" t="s">
        <v>121</v>
      </c>
      <c r="C23" s="166" t="s">
        <v>34</v>
      </c>
      <c r="D23" s="166">
        <v>9</v>
      </c>
    </row>
    <row r="24" spans="1:4">
      <c r="A24" s="162">
        <v>12</v>
      </c>
      <c r="B24" s="167" t="s">
        <v>67</v>
      </c>
      <c r="C24" s="166" t="s">
        <v>34</v>
      </c>
      <c r="D24" s="166">
        <v>13</v>
      </c>
    </row>
    <row r="25" spans="1:4">
      <c r="A25" s="162"/>
      <c r="B25" s="172" t="s">
        <v>125</v>
      </c>
      <c r="C25" s="166"/>
      <c r="D25" s="166"/>
    </row>
    <row r="26" spans="1:4">
      <c r="A26" s="162">
        <v>13</v>
      </c>
      <c r="B26" s="167" t="s">
        <v>68</v>
      </c>
      <c r="C26" s="166" t="s">
        <v>37</v>
      </c>
      <c r="D26" s="166">
        <v>250</v>
      </c>
    </row>
    <row r="27" spans="1:4">
      <c r="A27" s="162">
        <v>14</v>
      </c>
      <c r="B27" s="167" t="s">
        <v>69</v>
      </c>
      <c r="C27" s="166" t="s">
        <v>37</v>
      </c>
      <c r="D27" s="166">
        <v>100</v>
      </c>
    </row>
    <row r="28" spans="1:4">
      <c r="A28" s="162">
        <v>15</v>
      </c>
      <c r="B28" s="167" t="s">
        <v>70</v>
      </c>
      <c r="C28" s="166" t="s">
        <v>37</v>
      </c>
      <c r="D28" s="166">
        <v>40</v>
      </c>
    </row>
    <row r="29" spans="1:4">
      <c r="A29" s="162">
        <v>16</v>
      </c>
      <c r="B29" s="167" t="s">
        <v>71</v>
      </c>
      <c r="C29" s="166" t="s">
        <v>37</v>
      </c>
      <c r="D29" s="166">
        <v>183</v>
      </c>
    </row>
    <row r="30" spans="1:4">
      <c r="A30" s="162">
        <v>17</v>
      </c>
      <c r="B30" s="167" t="s">
        <v>95</v>
      </c>
      <c r="C30" s="166" t="s">
        <v>37</v>
      </c>
      <c r="D30" s="166">
        <v>56</v>
      </c>
    </row>
    <row r="31" spans="1:4">
      <c r="A31" s="162">
        <v>18</v>
      </c>
      <c r="B31" s="167" t="s">
        <v>97</v>
      </c>
      <c r="C31" s="166" t="s">
        <v>37</v>
      </c>
      <c r="D31" s="166">
        <v>25</v>
      </c>
    </row>
    <row r="32" spans="1:4">
      <c r="A32" s="162">
        <v>19</v>
      </c>
      <c r="B32" s="173" t="s">
        <v>72</v>
      </c>
      <c r="C32" s="174" t="s">
        <v>37</v>
      </c>
      <c r="D32" s="166">
        <v>250</v>
      </c>
    </row>
    <row r="33" spans="1:4">
      <c r="A33" s="162">
        <v>20</v>
      </c>
      <c r="B33" s="167" t="s">
        <v>122</v>
      </c>
      <c r="C33" s="166" t="s">
        <v>34</v>
      </c>
      <c r="D33" s="175">
        <v>20</v>
      </c>
    </row>
    <row r="34" spans="1:4" ht="64.5">
      <c r="A34" s="162">
        <v>21</v>
      </c>
      <c r="B34" s="129" t="s">
        <v>331</v>
      </c>
      <c r="C34" s="175" t="s">
        <v>34</v>
      </c>
      <c r="D34" s="175">
        <v>9</v>
      </c>
    </row>
    <row r="35" spans="1:4">
      <c r="A35" s="162">
        <v>22</v>
      </c>
      <c r="B35" s="176" t="s">
        <v>73</v>
      </c>
      <c r="C35" s="177" t="s">
        <v>39</v>
      </c>
      <c r="D35" s="175">
        <v>9</v>
      </c>
    </row>
    <row r="36" spans="1:4">
      <c r="A36" s="162">
        <v>23</v>
      </c>
      <c r="B36" s="176" t="s">
        <v>74</v>
      </c>
      <c r="C36" s="177" t="s">
        <v>39</v>
      </c>
      <c r="D36" s="175">
        <v>9</v>
      </c>
    </row>
    <row r="37" spans="1:4">
      <c r="A37" s="162">
        <v>24</v>
      </c>
      <c r="B37" s="176" t="s">
        <v>75</v>
      </c>
      <c r="C37" s="177" t="s">
        <v>39</v>
      </c>
      <c r="D37" s="175">
        <v>9</v>
      </c>
    </row>
    <row r="38" spans="1:4">
      <c r="A38" s="162">
        <v>25</v>
      </c>
      <c r="B38" s="176" t="s">
        <v>76</v>
      </c>
      <c r="C38" s="177" t="s">
        <v>39</v>
      </c>
      <c r="D38" s="175">
        <v>9</v>
      </c>
    </row>
    <row r="39" spans="1:4">
      <c r="A39" s="162">
        <v>26</v>
      </c>
      <c r="B39" s="129" t="s">
        <v>123</v>
      </c>
      <c r="C39" s="177" t="s">
        <v>34</v>
      </c>
      <c r="D39" s="175">
        <v>9</v>
      </c>
    </row>
    <row r="40" spans="1:4">
      <c r="A40" s="162">
        <v>27</v>
      </c>
      <c r="B40" s="129" t="s">
        <v>77</v>
      </c>
      <c r="C40" s="177" t="s">
        <v>39</v>
      </c>
      <c r="D40" s="175">
        <v>9</v>
      </c>
    </row>
    <row r="41" spans="1:4">
      <c r="A41" s="162">
        <v>28</v>
      </c>
      <c r="B41" s="176" t="s">
        <v>78</v>
      </c>
      <c r="C41" s="177" t="s">
        <v>39</v>
      </c>
      <c r="D41" s="175">
        <v>9</v>
      </c>
    </row>
    <row r="42" spans="1:4">
      <c r="A42" s="162">
        <v>29</v>
      </c>
      <c r="B42" s="129" t="s">
        <v>79</v>
      </c>
      <c r="C42" s="177" t="s">
        <v>34</v>
      </c>
      <c r="D42" s="178">
        <v>1</v>
      </c>
    </row>
    <row r="43" spans="1:4">
      <c r="A43" s="162"/>
      <c r="B43" s="179" t="s">
        <v>126</v>
      </c>
      <c r="C43" s="174"/>
      <c r="D43" s="178"/>
    </row>
    <row r="44" spans="1:4">
      <c r="A44" s="162">
        <v>30</v>
      </c>
      <c r="B44" s="180" t="s">
        <v>80</v>
      </c>
      <c r="C44" s="174" t="s">
        <v>81</v>
      </c>
      <c r="D44" s="178">
        <v>0.3</v>
      </c>
    </row>
    <row r="45" spans="1:4">
      <c r="A45" s="162">
        <v>31</v>
      </c>
      <c r="B45" s="180" t="s">
        <v>82</v>
      </c>
      <c r="C45" s="174" t="s">
        <v>81</v>
      </c>
      <c r="D45" s="178">
        <v>0.3</v>
      </c>
    </row>
    <row r="46" spans="1:4">
      <c r="A46" s="162">
        <v>32</v>
      </c>
      <c r="B46" s="180" t="s">
        <v>83</v>
      </c>
      <c r="C46" s="174" t="s">
        <v>124</v>
      </c>
      <c r="D46" s="178">
        <v>1</v>
      </c>
    </row>
    <row r="47" spans="1:4">
      <c r="A47" s="162">
        <v>33</v>
      </c>
      <c r="B47" s="180" t="s">
        <v>84</v>
      </c>
      <c r="C47" s="174" t="s">
        <v>124</v>
      </c>
      <c r="D47" s="178">
        <v>1</v>
      </c>
    </row>
    <row r="48" spans="1:4">
      <c r="A48" s="113"/>
      <c r="B48" s="114"/>
      <c r="C48" s="115"/>
      <c r="D48" s="116"/>
    </row>
    <row r="49" spans="1:4" s="117" customFormat="1"/>
    <row r="50" spans="1:4" s="17" customFormat="1" ht="12.75" customHeight="1"/>
    <row r="51" spans="1:4" s="17" customFormat="1" ht="45" customHeight="1">
      <c r="A51" s="277"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51" s="277"/>
      <c r="C51" s="277"/>
      <c r="D51" s="277"/>
    </row>
    <row r="52" spans="1:4" s="17" customFormat="1" ht="76.900000000000006" customHeight="1">
      <c r="A52" s="276"/>
      <c r="B52" s="276"/>
      <c r="C52" s="276"/>
      <c r="D52" s="276"/>
    </row>
    <row r="53" spans="1:4" s="17" customFormat="1" ht="12.75" customHeight="1"/>
    <row r="54" spans="1:4" s="17" customFormat="1" ht="12.75" customHeight="1"/>
    <row r="55" spans="1:4" s="117" customFormat="1"/>
    <row r="56" spans="1:4" s="117" customFormat="1">
      <c r="B56" s="27"/>
    </row>
    <row r="57" spans="1:4" s="117" customFormat="1">
      <c r="B57" s="28"/>
    </row>
    <row r="58" spans="1:4" s="117" customFormat="1" collapsed="1"/>
  </sheetData>
  <mergeCells count="8">
    <mergeCell ref="A2:D2"/>
    <mergeCell ref="A5:D5"/>
    <mergeCell ref="A52:D52"/>
    <mergeCell ref="A51:D51"/>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I39"/>
  <sheetViews>
    <sheetView showZeros="0" view="pageBreakPreview" zoomScale="90" zoomScaleNormal="100" zoomScaleSheetLayoutView="90" workbookViewId="0">
      <selection activeCell="G25" sqref="G25"/>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1" t="s">
        <v>296</v>
      </c>
      <c r="B2" s="251"/>
      <c r="C2" s="251"/>
      <c r="D2" s="251"/>
      <c r="E2" s="251"/>
      <c r="F2" s="251"/>
      <c r="G2" s="251"/>
      <c r="H2" s="251"/>
      <c r="I2" s="251"/>
    </row>
    <row r="3" spans="1:9" ht="18.75">
      <c r="C3" s="36"/>
      <c r="D3" s="37"/>
      <c r="F3" s="38"/>
      <c r="G3" s="38"/>
      <c r="H3" s="38"/>
      <c r="I3" s="38"/>
    </row>
    <row r="4" spans="1:9" ht="18.75">
      <c r="C4" s="36"/>
      <c r="D4" s="37"/>
      <c r="F4" s="38"/>
      <c r="G4" s="38"/>
      <c r="H4" s="38"/>
      <c r="I4" s="38"/>
    </row>
    <row r="5" spans="1:9">
      <c r="A5" s="39"/>
    </row>
    <row r="6" spans="1:9" ht="18.75">
      <c r="A6" s="252" t="str">
        <f>Koptame!C18</f>
        <v>Specializētie darbi-ārējie tīkli, sistēmas (no VATP6 ēkas)</v>
      </c>
      <c r="B6" s="253"/>
      <c r="C6" s="253"/>
      <c r="D6" s="253"/>
      <c r="E6" s="253"/>
      <c r="F6" s="253"/>
      <c r="G6" s="253"/>
      <c r="H6" s="253"/>
      <c r="I6" s="254"/>
    </row>
    <row r="7" spans="1:9">
      <c r="A7" s="39"/>
    </row>
    <row r="8" spans="1:9" ht="15.75">
      <c r="A8" s="255" t="s">
        <v>2</v>
      </c>
      <c r="B8" s="255"/>
      <c r="C8" s="256" t="str">
        <f>Koptame!C8</f>
        <v>Vieglo automašīnu stāvvietas</v>
      </c>
      <c r="D8" s="256"/>
      <c r="E8" s="256"/>
      <c r="F8" s="256"/>
      <c r="G8" s="256"/>
      <c r="H8" s="256"/>
      <c r="I8" s="256"/>
    </row>
    <row r="9" spans="1:9" ht="15.75" customHeight="1">
      <c r="A9" s="257" t="s">
        <v>13</v>
      </c>
      <c r="B9" s="257"/>
      <c r="C9" s="256" t="str">
        <f>Koptame!C9</f>
        <v>Vieglo automašīnu stāvvietas( pie Ražošanas ēkas Nr. 6 jaunbūves)</v>
      </c>
      <c r="D9" s="256"/>
      <c r="E9" s="256"/>
      <c r="F9" s="256"/>
      <c r="G9" s="256"/>
      <c r="H9" s="256"/>
      <c r="I9" s="256"/>
    </row>
    <row r="10" spans="1:9" ht="15.75">
      <c r="A10" s="257" t="s">
        <v>3</v>
      </c>
      <c r="B10" s="257"/>
      <c r="C10" s="256" t="str">
        <f>Koptame!C10</f>
        <v>Ventspils Augsto tehnoloģiju parks</v>
      </c>
      <c r="D10" s="256"/>
      <c r="E10" s="256"/>
      <c r="F10" s="256"/>
      <c r="G10" s="256"/>
      <c r="H10" s="256"/>
      <c r="I10" s="256"/>
    </row>
    <row r="11" spans="1:9" ht="15" customHeight="1">
      <c r="A11" s="42"/>
      <c r="B11" s="42"/>
      <c r="C11" s="38"/>
      <c r="D11" s="38"/>
      <c r="F11" s="41"/>
      <c r="G11" s="41"/>
      <c r="H11" s="41"/>
      <c r="I11" s="41"/>
    </row>
    <row r="12" spans="1:9" ht="18" customHeight="1">
      <c r="A12" s="43"/>
      <c r="F12" s="258" t="s">
        <v>22</v>
      </c>
      <c r="G12" s="259"/>
      <c r="H12" s="44"/>
      <c r="I12" s="45"/>
    </row>
    <row r="13" spans="1:9" ht="18.75">
      <c r="A13" s="43"/>
      <c r="F13" s="258" t="s">
        <v>4</v>
      </c>
      <c r="G13" s="259"/>
      <c r="H13" s="44"/>
      <c r="I13" s="45"/>
    </row>
    <row r="14" spans="1:9" ht="15">
      <c r="G14" s="46" t="str">
        <f>Koptame!D12</f>
        <v>Tāme sastādīta:  2018.gada _________________</v>
      </c>
    </row>
    <row r="15" spans="1:9" ht="15">
      <c r="G15" s="46"/>
    </row>
    <row r="16" spans="1:9" ht="15.75">
      <c r="A16" s="48"/>
    </row>
    <row r="17" spans="1:9" ht="51" customHeight="1">
      <c r="A17" s="262" t="s">
        <v>5</v>
      </c>
      <c r="B17" s="262" t="s">
        <v>6</v>
      </c>
      <c r="C17" s="268" t="s">
        <v>31</v>
      </c>
      <c r="D17" s="269"/>
      <c r="E17" s="262" t="s">
        <v>23</v>
      </c>
      <c r="F17" s="262" t="s">
        <v>7</v>
      </c>
      <c r="G17" s="262"/>
      <c r="H17" s="262"/>
      <c r="I17" s="262" t="s">
        <v>8</v>
      </c>
    </row>
    <row r="18" spans="1:9" ht="40.9" customHeight="1">
      <c r="A18" s="262"/>
      <c r="B18" s="262"/>
      <c r="C18" s="270"/>
      <c r="D18" s="271"/>
      <c r="E18" s="262"/>
      <c r="F18" s="49" t="s">
        <v>24</v>
      </c>
      <c r="G18" s="49" t="s">
        <v>25</v>
      </c>
      <c r="H18" s="49" t="s">
        <v>26</v>
      </c>
      <c r="I18" s="262"/>
    </row>
    <row r="19" spans="1:9" ht="18.75">
      <c r="A19" s="50"/>
      <c r="B19" s="51"/>
      <c r="C19" s="283"/>
      <c r="D19" s="284"/>
      <c r="E19" s="51"/>
      <c r="F19" s="51"/>
      <c r="G19" s="51"/>
      <c r="H19" s="51"/>
      <c r="I19" s="52"/>
    </row>
    <row r="20" spans="1:9">
      <c r="A20" s="53">
        <v>1</v>
      </c>
      <c r="B20" s="54" t="s">
        <v>342</v>
      </c>
      <c r="C20" s="272" t="s">
        <v>178</v>
      </c>
      <c r="D20" s="273"/>
      <c r="E20" s="55"/>
      <c r="F20" s="55"/>
      <c r="G20" s="55"/>
      <c r="H20" s="55"/>
      <c r="I20" s="56"/>
    </row>
    <row r="21" spans="1:9">
      <c r="A21" s="53">
        <v>2</v>
      </c>
      <c r="B21" s="54" t="s">
        <v>343</v>
      </c>
      <c r="C21" s="272" t="s">
        <v>179</v>
      </c>
      <c r="D21" s="273"/>
      <c r="E21" s="55"/>
      <c r="F21" s="55"/>
      <c r="G21" s="55"/>
      <c r="H21" s="55"/>
      <c r="I21" s="56"/>
    </row>
    <row r="22" spans="1:9">
      <c r="A22" s="53">
        <v>3</v>
      </c>
      <c r="B22" s="54" t="s">
        <v>344</v>
      </c>
      <c r="C22" s="272" t="s">
        <v>180</v>
      </c>
      <c r="D22" s="273"/>
      <c r="E22" s="55"/>
      <c r="F22" s="55"/>
      <c r="G22" s="55"/>
      <c r="H22" s="55"/>
      <c r="I22" s="56"/>
    </row>
    <row r="23" spans="1:9">
      <c r="A23" s="57"/>
      <c r="B23" s="58"/>
      <c r="C23" s="281"/>
      <c r="D23" s="282"/>
      <c r="E23" s="59"/>
      <c r="F23" s="59"/>
      <c r="G23" s="59"/>
      <c r="H23" s="59"/>
      <c r="I23" s="60"/>
    </row>
    <row r="24" spans="1:9" ht="16.5" customHeight="1">
      <c r="A24" s="61"/>
      <c r="B24" s="61"/>
      <c r="C24" s="62" t="s">
        <v>9</v>
      </c>
      <c r="D24" s="62"/>
      <c r="E24" s="63"/>
      <c r="F24" s="63"/>
      <c r="G24" s="63"/>
      <c r="H24" s="63"/>
      <c r="I24" s="63"/>
    </row>
    <row r="25" spans="1:9" ht="15.75">
      <c r="A25" s="260" t="s">
        <v>16</v>
      </c>
      <c r="B25" s="260"/>
      <c r="C25" s="260"/>
      <c r="D25" s="64" t="e">
        <f>#REF!</f>
        <v>#REF!</v>
      </c>
      <c r="E25" s="65"/>
      <c r="F25" s="65"/>
      <c r="G25" s="65"/>
      <c r="H25" s="65"/>
      <c r="I25" s="65"/>
    </row>
    <row r="26" spans="1:9" ht="15.75">
      <c r="A26" s="66"/>
      <c r="B26" s="66"/>
      <c r="C26" s="67" t="s">
        <v>20</v>
      </c>
      <c r="D26" s="64"/>
      <c r="E26" s="65"/>
      <c r="F26" s="65"/>
      <c r="G26" s="65"/>
      <c r="H26" s="65"/>
      <c r="I26" s="65"/>
    </row>
    <row r="27" spans="1:9" ht="15.75">
      <c r="A27" s="260" t="s">
        <v>14</v>
      </c>
      <c r="B27" s="260"/>
      <c r="C27" s="260"/>
      <c r="D27" s="64" t="e">
        <f>#REF!</f>
        <v>#REF!</v>
      </c>
      <c r="E27" s="65"/>
      <c r="F27" s="65"/>
      <c r="G27" s="65"/>
      <c r="H27" s="65"/>
      <c r="I27" s="65"/>
    </row>
    <row r="28" spans="1:9" ht="18" customHeight="1">
      <c r="A28" s="261"/>
      <c r="B28" s="261"/>
      <c r="C28" s="62" t="s">
        <v>10</v>
      </c>
      <c r="D28" s="62"/>
      <c r="E28" s="68"/>
      <c r="F28" s="65"/>
      <c r="G28" s="65"/>
      <c r="H28" s="65"/>
      <c r="I28" s="65"/>
    </row>
    <row r="29" spans="1:9" ht="18.75">
      <c r="A29" s="69"/>
    </row>
    <row r="30" spans="1:9" ht="18.75">
      <c r="A30" s="69"/>
    </row>
    <row r="31" spans="1:9" ht="15">
      <c r="A31" s="70"/>
      <c r="B31" s="24"/>
      <c r="C31" s="25"/>
      <c r="F31" s="41"/>
    </row>
    <row r="32" spans="1:9" ht="15">
      <c r="A32" s="41"/>
      <c r="B32" s="25"/>
      <c r="C32" s="27"/>
      <c r="D32" s="71"/>
      <c r="E32" s="71"/>
      <c r="F32" s="41"/>
    </row>
    <row r="33" spans="1:6" ht="15">
      <c r="A33" s="72"/>
      <c r="B33" s="24"/>
      <c r="C33" s="28"/>
      <c r="D33" s="41"/>
      <c r="E33" s="41"/>
      <c r="F33" s="41"/>
    </row>
    <row r="34" spans="1:6" ht="15">
      <c r="B34" s="24"/>
      <c r="C34" s="28"/>
    </row>
    <row r="35" spans="1:6" ht="15">
      <c r="B35" s="24"/>
      <c r="C35" s="28"/>
    </row>
    <row r="36" spans="1:6" ht="15">
      <c r="B36" s="30"/>
      <c r="C36" s="17"/>
    </row>
    <row r="37" spans="1:6" ht="15">
      <c r="B37" s="24"/>
      <c r="C37" s="10"/>
    </row>
    <row r="38" spans="1:6" ht="15">
      <c r="B38" s="25"/>
      <c r="C38" s="27"/>
    </row>
    <row r="39" spans="1:6" ht="15">
      <c r="B39" s="24"/>
      <c r="C39" s="28"/>
    </row>
  </sheetData>
  <mergeCells count="24">
    <mergeCell ref="A28:B28"/>
    <mergeCell ref="I17:I18"/>
    <mergeCell ref="C19:D19"/>
    <mergeCell ref="C20:D20"/>
    <mergeCell ref="C21:D21"/>
    <mergeCell ref="A17:A18"/>
    <mergeCell ref="B17:B18"/>
    <mergeCell ref="C17:D18"/>
    <mergeCell ref="E17:E18"/>
    <mergeCell ref="F17:H17"/>
    <mergeCell ref="C22:D22"/>
    <mergeCell ref="C23:D23"/>
    <mergeCell ref="A25:C25"/>
    <mergeCell ref="A27:C27"/>
    <mergeCell ref="A10:B10"/>
    <mergeCell ref="C10:I10"/>
    <mergeCell ref="F12:G12"/>
    <mergeCell ref="F13:G13"/>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Koptame</vt:lpstr>
      <vt:lpstr>kops1</vt:lpstr>
      <vt:lpstr>1,1</vt:lpstr>
      <vt:lpstr>1.2</vt:lpstr>
      <vt:lpstr>1.3</vt:lpstr>
      <vt:lpstr>kops2</vt:lpstr>
      <vt:lpstr>2.1</vt:lpstr>
      <vt:lpstr>2.2</vt:lpstr>
      <vt:lpstr>kops3</vt:lpstr>
      <vt:lpstr>3.1</vt:lpstr>
      <vt:lpstr>3.2</vt:lpstr>
      <vt:lpstr>3.3</vt:lpstr>
      <vt:lpstr>kops4</vt:lpstr>
      <vt:lpstr>4.1</vt:lpstr>
      <vt:lpstr>'1,1'!Print_Area</vt:lpstr>
      <vt:lpstr>'1.2'!Print_Area</vt:lpstr>
      <vt:lpstr>'1.3'!Print_Area</vt:lpstr>
      <vt:lpstr>'2.1'!Print_Area</vt:lpstr>
      <vt:lpstr>'2.2'!Print_Area</vt:lpstr>
      <vt:lpstr>'3.1'!Print_Area</vt:lpstr>
      <vt:lpstr>'3.2'!Print_Area</vt:lpstr>
      <vt:lpstr>'3.3'!Print_Area</vt:lpstr>
      <vt:lpstr>'4.1'!Print_Area</vt:lpstr>
      <vt:lpstr>kops1!Print_Area</vt:lpstr>
      <vt:lpstr>kops2!Print_Area</vt:lpstr>
      <vt:lpstr>kops3!Print_Area</vt:lpstr>
      <vt:lpstr>kops4!Print_Area</vt:lpstr>
      <vt:lpstr>Koptame!Print_Area</vt:lpstr>
      <vt:lpstr>'1,1'!Print_Titles</vt:lpstr>
      <vt:lpstr>'1.2'!Print_Titles</vt:lpstr>
      <vt:lpstr>'1.3'!Print_Titles</vt:lpstr>
      <vt:lpstr>'2.1'!Print_Titles</vt:lpstr>
      <vt:lpstr>'2.2'!Print_Titles</vt:lpstr>
      <vt:lpstr>'3.1'!Print_Titles</vt:lpstr>
      <vt:lpstr>'3.2'!Print_Titles</vt:lpstr>
      <vt:lpstr>'3.3'!Print_Titles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Dzērviniece</cp:lastModifiedBy>
  <cp:lastPrinted>2018-08-13T12:02:26Z</cp:lastPrinted>
  <dcterms:created xsi:type="dcterms:W3CDTF">2011-09-07T11:49:58Z</dcterms:created>
  <dcterms:modified xsi:type="dcterms:W3CDTF">2018-08-13T12:05:36Z</dcterms:modified>
</cp:coreProperties>
</file>