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300" windowWidth="10545" windowHeight="11580" tabRatio="800" activeTab="1"/>
  </bookViews>
  <sheets>
    <sheet name="Koptāme Krasta" sheetId="5" r:id="rId1"/>
    <sheet name="Krasta iela" sheetId="6" r:id="rId2"/>
  </sheets>
  <definedNames>
    <definedName name="_xlnm.Print_Area" localSheetId="0">'Koptāme Krasta'!$A$1:$H$26</definedName>
    <definedName name="_xlnm.Print_Area" localSheetId="1">'Krasta iela'!$A$1:$E$228</definedName>
  </definedNames>
  <calcPr calcId="145621"/>
</workbook>
</file>

<file path=xl/calcChain.xml><?xml version="1.0" encoding="utf-8"?>
<calcChain xmlns="http://schemas.openxmlformats.org/spreadsheetml/2006/main">
  <c r="E199" i="6" l="1"/>
  <c r="E195" i="6"/>
  <c r="E194" i="6"/>
  <c r="E204" i="6" s="1"/>
  <c r="E158" i="6"/>
  <c r="E21" i="6"/>
  <c r="E134" i="6" l="1"/>
  <c r="E127" i="6"/>
</calcChain>
</file>

<file path=xl/sharedStrings.xml><?xml version="1.0" encoding="utf-8"?>
<sst xmlns="http://schemas.openxmlformats.org/spreadsheetml/2006/main" count="836" uniqueCount="457">
  <si>
    <t>gab</t>
  </si>
  <si>
    <t>m</t>
  </si>
  <si>
    <t>Satiksmes organizācija</t>
  </si>
  <si>
    <t>obj</t>
  </si>
  <si>
    <t>Trases nospraušana un izpilddokumentācija</t>
  </si>
  <si>
    <t>Darba nosaukums</t>
  </si>
  <si>
    <t>LĪGUMCENA KOPĀ:</t>
  </si>
  <si>
    <t>22-00000</t>
  </si>
  <si>
    <t>3.</t>
  </si>
  <si>
    <t>27-00000</t>
  </si>
  <si>
    <t>2.</t>
  </si>
  <si>
    <t>35-00000</t>
  </si>
  <si>
    <t>1.</t>
  </si>
  <si>
    <t>Mehānismi (Ls)</t>
  </si>
  <si>
    <t>Materiāli (Ls)</t>
  </si>
  <si>
    <t>Darba alga (Ls)</t>
  </si>
  <si>
    <t>Darbietilpība (c/h)</t>
  </si>
  <si>
    <t>Tai skaitā</t>
  </si>
  <si>
    <t>Darba veids vai konstruktīvā elementa nosaukums</t>
  </si>
  <si>
    <t>Kods, tāmes Nr.</t>
  </si>
  <si>
    <t>Nr.p.k.</t>
  </si>
  <si>
    <t>4.</t>
  </si>
  <si>
    <t>Sastādīja: ..................................... /_____________/</t>
  </si>
  <si>
    <t xml:space="preserve">Sertifikāta Nr. </t>
  </si>
  <si>
    <t>Kods</t>
  </si>
  <si>
    <t>Mērvienība</t>
  </si>
  <si>
    <t>Darba daudzums</t>
  </si>
  <si>
    <t>Objekta nosaukums:</t>
  </si>
  <si>
    <r>
      <t>m</t>
    </r>
    <r>
      <rPr>
        <vertAlign val="superscript"/>
        <sz val="10"/>
        <rFont val="Times New Roman"/>
        <family val="1"/>
        <charset val="186"/>
      </rPr>
      <t>2</t>
    </r>
  </si>
  <si>
    <r>
      <t>m</t>
    </r>
    <r>
      <rPr>
        <vertAlign val="superscript"/>
        <sz val="10"/>
        <rFont val="Times New Roman"/>
        <family val="1"/>
        <charset val="186"/>
      </rPr>
      <t>3</t>
    </r>
  </si>
  <si>
    <t>GT</t>
  </si>
  <si>
    <t>1.1.</t>
  </si>
  <si>
    <t>1.2.</t>
  </si>
  <si>
    <t>2.1.</t>
  </si>
  <si>
    <t>2.2.</t>
  </si>
  <si>
    <t>2.3.</t>
  </si>
  <si>
    <t>2.4.</t>
  </si>
  <si>
    <t xml:space="preserve">Iepirkuma nosaukums: </t>
  </si>
  <si>
    <t xml:space="preserve">Id.Nr.: </t>
  </si>
  <si>
    <t>5.</t>
  </si>
  <si>
    <t>7.</t>
  </si>
  <si>
    <t>6.</t>
  </si>
  <si>
    <t>8.</t>
  </si>
  <si>
    <t>9.</t>
  </si>
  <si>
    <t>10.</t>
  </si>
  <si>
    <t>14.</t>
  </si>
  <si>
    <t>13.</t>
  </si>
  <si>
    <t>12.</t>
  </si>
  <si>
    <t>11.</t>
  </si>
  <si>
    <t>14.1.</t>
  </si>
  <si>
    <t>GT KOPĀ:</t>
  </si>
  <si>
    <t>16.</t>
  </si>
  <si>
    <t>15.</t>
  </si>
  <si>
    <t>ELT</t>
  </si>
  <si>
    <t>ELT KOPĀ:</t>
  </si>
  <si>
    <t xml:space="preserve">* Pielietojami tabulā norādītie materiāli vai ekvivalenti </t>
  </si>
  <si>
    <t>* Var pielietot Latvijas izcelsmes granīta šķembas (šķautnainas) LA koeficents jābūt mazākam par 25</t>
  </si>
  <si>
    <t>3.1.</t>
  </si>
  <si>
    <t>3.2.</t>
  </si>
  <si>
    <t>4.1.</t>
  </si>
  <si>
    <t>4.2.</t>
  </si>
  <si>
    <t>4.3.</t>
  </si>
  <si>
    <t>5.1.</t>
  </si>
  <si>
    <t>5.2.</t>
  </si>
  <si>
    <t>5.3.</t>
  </si>
  <si>
    <t>5.4.</t>
  </si>
  <si>
    <t>6.1.</t>
  </si>
  <si>
    <t>6.2.</t>
  </si>
  <si>
    <t>6.3.</t>
  </si>
  <si>
    <t>6.4.</t>
  </si>
  <si>
    <t>7.1.</t>
  </si>
  <si>
    <t>7.2.</t>
  </si>
  <si>
    <t>8.1.</t>
  </si>
  <si>
    <t>9.2.</t>
  </si>
  <si>
    <t>9.1.</t>
  </si>
  <si>
    <t>10.1.</t>
  </si>
  <si>
    <t>10.2.</t>
  </si>
  <si>
    <t>10.3.</t>
  </si>
  <si>
    <t>10.4.</t>
  </si>
  <si>
    <t>11.1.</t>
  </si>
  <si>
    <t>11.2.</t>
  </si>
  <si>
    <t>11.3.</t>
  </si>
  <si>
    <t>11.4.</t>
  </si>
  <si>
    <t>12.1.</t>
  </si>
  <si>
    <t>13.1.</t>
  </si>
  <si>
    <t>15.1.</t>
  </si>
  <si>
    <t>15.2.</t>
  </si>
  <si>
    <t>15.3.</t>
  </si>
  <si>
    <t>16.1.</t>
  </si>
  <si>
    <t>16.2.</t>
  </si>
  <si>
    <t>16.3.</t>
  </si>
  <si>
    <t>16.4.</t>
  </si>
  <si>
    <t>Kopsavilkuma aprēķini pa darbu vai konstruktīvo elementu veidiem.</t>
  </si>
  <si>
    <t>Kopējā darbietilpība, c.st.</t>
  </si>
  <si>
    <t>Tāmes izmaksa, Ls</t>
  </si>
  <si>
    <t>Tāme sastādīta:</t>
  </si>
  <si>
    <t>Tāmes izmaksas Ls</t>
  </si>
  <si>
    <t>Kopā</t>
  </si>
  <si>
    <t>Virsizdevumi ___%</t>
  </si>
  <si>
    <t>t.sk. darba aizsardzība</t>
  </si>
  <si>
    <t>Peļņa __%</t>
  </si>
  <si>
    <t>Darba devēja sociālais nodoklis 24,09%</t>
  </si>
  <si>
    <t>Sastādīja:</t>
  </si>
  <si>
    <t>Pārbaudīja:</t>
  </si>
  <si>
    <t>Sagatavošanās  darbi</t>
  </si>
  <si>
    <t>gab.</t>
  </si>
  <si>
    <t>4.4.</t>
  </si>
  <si>
    <t>14.2.</t>
  </si>
  <si>
    <t>15.4.</t>
  </si>
  <si>
    <t>15.5.</t>
  </si>
  <si>
    <t>15.6.</t>
  </si>
  <si>
    <t>UKT</t>
  </si>
  <si>
    <t>kompl.</t>
  </si>
  <si>
    <t>kompl</t>
  </si>
  <si>
    <t>vieta</t>
  </si>
  <si>
    <t>UKT KOPĀ:</t>
  </si>
  <si>
    <t>17.</t>
  </si>
  <si>
    <t>3.3.</t>
  </si>
  <si>
    <t>4.5.</t>
  </si>
  <si>
    <t>7.3.</t>
  </si>
  <si>
    <t>13.2.</t>
  </si>
  <si>
    <t>17.1.</t>
  </si>
  <si>
    <t>17.2.</t>
  </si>
  <si>
    <t>17.3.</t>
  </si>
  <si>
    <t>17.4.</t>
  </si>
  <si>
    <t>17.5.</t>
  </si>
  <si>
    <t>17.6.</t>
  </si>
  <si>
    <t>17.7.</t>
  </si>
  <si>
    <t>17.8.</t>
  </si>
  <si>
    <t>17.9.</t>
  </si>
  <si>
    <t>17.10.</t>
  </si>
  <si>
    <t>18.</t>
  </si>
  <si>
    <t>18.1.</t>
  </si>
  <si>
    <t>18.2.</t>
  </si>
  <si>
    <r>
      <t>m</t>
    </r>
    <r>
      <rPr>
        <vertAlign val="superscript"/>
        <sz val="9"/>
        <rFont val="Times New Roman"/>
        <family val="1"/>
        <charset val="186"/>
      </rPr>
      <t>3</t>
    </r>
  </si>
  <si>
    <t>5.5.</t>
  </si>
  <si>
    <t>5.6.</t>
  </si>
  <si>
    <t>12.2.</t>
  </si>
  <si>
    <t>18.3.</t>
  </si>
  <si>
    <t>m²</t>
  </si>
  <si>
    <t>5.7.</t>
  </si>
  <si>
    <t>11.5.</t>
  </si>
  <si>
    <t>11.6.</t>
  </si>
  <si>
    <t>11.7.</t>
  </si>
  <si>
    <t>11.8.</t>
  </si>
  <si>
    <t>11.9.</t>
  </si>
  <si>
    <t>12.3.</t>
  </si>
  <si>
    <t>12.4.</t>
  </si>
  <si>
    <t>12.5.</t>
  </si>
  <si>
    <t>12.6.</t>
  </si>
  <si>
    <t>12.7.</t>
  </si>
  <si>
    <t>kpl</t>
  </si>
  <si>
    <t>Gultnes sagatavošana</t>
  </si>
  <si>
    <t>Izolācijas pretestības mērījumi</t>
  </si>
  <si>
    <t>Digitālo izpildmērījumu izstrāde</t>
  </si>
  <si>
    <t>Šķembas</t>
  </si>
  <si>
    <t>17.11.</t>
  </si>
  <si>
    <t>17.12.</t>
  </si>
  <si>
    <t>17.13.</t>
  </si>
  <si>
    <t>Virskārtas izbūve no betona bruģakmens h=6cm biezumā ietvei</t>
  </si>
  <si>
    <t>Precizēt esošo komunikācijas šķērsošanas vietās, atrokot pirms būvdarbu uzsākšanas</t>
  </si>
  <si>
    <t>Smilts pamatnes ierīkošana zem cauruļvadiem h=0.15m</t>
  </si>
  <si>
    <t xml:space="preserve">Grunts ūdens atsūknēšana no tranšejas </t>
  </si>
  <si>
    <t>Materiālu specifikācija apgaismojuma izbūvei</t>
  </si>
  <si>
    <t>Kabelis NYY-J-4x16</t>
  </si>
  <si>
    <t>m.</t>
  </si>
  <si>
    <t>Kabelis vara  3X2,5</t>
  </si>
  <si>
    <t>Apgaismojuma balsts h=8m, ar pamatu, cinkots</t>
  </si>
  <si>
    <t>Spailes balstā</t>
  </si>
  <si>
    <t>Kabeļa brīdinājuma lenta, sarkana</t>
  </si>
  <si>
    <t>Smiltis</t>
  </si>
  <si>
    <t>Apgaismojuma izbūves darbu apjomi</t>
  </si>
  <si>
    <t>Tranšeju rakšana, gultnes sagatavošana un aizbēršana</t>
  </si>
  <si>
    <t>Kabeļu noguldīšana tranšejā un montāža</t>
  </si>
  <si>
    <t>Kabeļu montāža  caurulē</t>
  </si>
  <si>
    <t>Signālentas uzklāšana</t>
  </si>
  <si>
    <t>Vara kabeļa 3x2,5 montāža un pieslēgšana balstā</t>
  </si>
  <si>
    <t>Balstu montāža</t>
  </si>
  <si>
    <t xml:space="preserve">Gaismas ķermeņu montāža </t>
  </si>
  <si>
    <t>Apgaismojuma ieregulēšana</t>
  </si>
  <si>
    <t>12.8.</t>
  </si>
  <si>
    <t>12.9.</t>
  </si>
  <si>
    <t>13.3.</t>
  </si>
  <si>
    <t>13.4.</t>
  </si>
  <si>
    <t>13.5.</t>
  </si>
  <si>
    <t>13.6.</t>
  </si>
  <si>
    <t>13.7.</t>
  </si>
  <si>
    <t>13.8.</t>
  </si>
  <si>
    <t>13.9.</t>
  </si>
  <si>
    <t>13.10.</t>
  </si>
  <si>
    <t>13.11.</t>
  </si>
  <si>
    <t>13.12.</t>
  </si>
  <si>
    <t>Virskārtas izbūve no reljefotā betona bruģakmens 6cm biezumā  ietvei</t>
  </si>
  <si>
    <t>5.8.</t>
  </si>
  <si>
    <t>5.9.</t>
  </si>
  <si>
    <t xml:space="preserve">m </t>
  </si>
  <si>
    <t xml:space="preserve">Pazemes tipa ekspluatācijas aizbīdnis D50 ar uzmavu PE caurules pievienošanai (komplektā ar teleskopisko pagarinātājkātu h=1,50 - 2,00m un ielas kapi) </t>
  </si>
  <si>
    <t>Sadzīves kanalizācija K1</t>
  </si>
  <si>
    <t>PVC caurules D160mm T8 montāža tranšejā</t>
  </si>
  <si>
    <t>Dubultuzmava D 160 mm</t>
  </si>
  <si>
    <t>Tranšejas sieniņu nostiprināšana ar metāla vairogiem  pie dziļuma lielāka par 2,0m (garumsxhvidx2)</t>
  </si>
  <si>
    <t xml:space="preserve">Grunts ūdens līmeņa pazemināšana ar adatfiltriem rakšanas zonā </t>
  </si>
  <si>
    <t>Plastmasas skatakas DN500mm montāža</t>
  </si>
  <si>
    <t>10.5.</t>
  </si>
  <si>
    <t>10.6.</t>
  </si>
  <si>
    <t>13.13.</t>
  </si>
  <si>
    <t>13.14.</t>
  </si>
  <si>
    <t>13.15.</t>
  </si>
  <si>
    <t>13.16.</t>
  </si>
  <si>
    <t>Aizsargcauruļu guldīšana tranšejās</t>
  </si>
  <si>
    <t>Kabeļu  galu apdare</t>
  </si>
  <si>
    <t>Sadales montāža</t>
  </si>
  <si>
    <t>16.5.</t>
  </si>
  <si>
    <t>18.4.</t>
  </si>
  <si>
    <t>18.5.</t>
  </si>
  <si>
    <t>18.6.</t>
  </si>
  <si>
    <t>18.7.</t>
  </si>
  <si>
    <t>18.8.</t>
  </si>
  <si>
    <t>18.9.</t>
  </si>
  <si>
    <t>18.10.</t>
  </si>
  <si>
    <t>18.11.</t>
  </si>
  <si>
    <t>18.12.</t>
  </si>
  <si>
    <t>18.13.</t>
  </si>
  <si>
    <t>18.14.</t>
  </si>
  <si>
    <t>18.15.</t>
  </si>
  <si>
    <t>18.16.</t>
  </si>
  <si>
    <t>18.17.</t>
  </si>
  <si>
    <t>18.18.</t>
  </si>
  <si>
    <t>Pievadceļu rekonstrukcija Ventspils brīvostas teritorijā esošajiem termināļiem un industriālajām zonām - 2014.gads (1.kārta)</t>
  </si>
  <si>
    <t>Krasta ielas rekonstrukcija posmā no Virves ielas līdz Medus ielai, Ventspilī</t>
  </si>
  <si>
    <t>GT daļa (Krasta ielas rekonstrukcija posmā no Virves ielas līdz Medus ielai, Ventspilī)</t>
  </si>
  <si>
    <t>UKT daļa (Krasta ielas rekonstrukcija posmā no Virves ielas līdz Medus ielai, Ventspilī)</t>
  </si>
  <si>
    <t>ELT daļa (Krasta ielas rekonstrukcija posmā no Virves ielas līdz Medus ielai, Ventspilī)</t>
  </si>
  <si>
    <t>2014. gada ________</t>
  </si>
  <si>
    <t>Būvlaukuma sagatavošanas un zemes darbi</t>
  </si>
  <si>
    <t>Grāvju rakšana, izrakto grunti nogādājot uz Pasūtītāja atbērtni</t>
  </si>
  <si>
    <t>Caurteku guldīšanas un pārbūves darbi</t>
  </si>
  <si>
    <t>PVC caurtekas  izbūve, d=500mm, t.sk.:</t>
  </si>
  <si>
    <t>Caurtekas pamata izlīdzinošā slāņa izveide no vidēji rupjas smilts kf&gt;1m/dnn, h=20cm</t>
  </si>
  <si>
    <t>Caurtekas d500mm guldīšana</t>
  </si>
  <si>
    <t>Tranšejas aizpildīšana ar vidēji rupju smilti kf&gt;1m/dnn, blīvējot pa Hmax 30cm bieziem slāņiem</t>
  </si>
  <si>
    <t>PVC caurtekas  izbūve, d=300mm, t.sk.:</t>
  </si>
  <si>
    <t>PVC caurtekas  izbūve, d=250mm, t.sk.:</t>
  </si>
  <si>
    <t>Caurtekas d=250mm guldīšana</t>
  </si>
  <si>
    <t>3.4</t>
  </si>
  <si>
    <t>Caurteku galu nostiprināšana ar laukakmeņiem</t>
  </si>
  <si>
    <t>3.1.1.</t>
  </si>
  <si>
    <t>3.1.2.</t>
  </si>
  <si>
    <t>3.1.3.</t>
  </si>
  <si>
    <t>3.1.4.</t>
  </si>
  <si>
    <t>3.1.5.</t>
  </si>
  <si>
    <t>3.2.1.</t>
  </si>
  <si>
    <t>3.2.2.</t>
  </si>
  <si>
    <t>3.2.3.</t>
  </si>
  <si>
    <t>3.2.4.</t>
  </si>
  <si>
    <t>3.2.5.</t>
  </si>
  <si>
    <t>Betona apmaļu montāžas darbi</t>
  </si>
  <si>
    <t>Betona apmales BR 100.30.15 uzstādīšana uz betona pamatnes brauktuvei.</t>
  </si>
  <si>
    <t>Betona apmales BR 100.22.15 uzstādīšana uz betona pamatnes brauktuvei.</t>
  </si>
  <si>
    <t>Betona apmales BR 100.30/22.15 lb uzstādīšana uz betona pamatnes brauktuvei.</t>
  </si>
  <si>
    <t>Betona apmales BR 100.30/22.15 kr uzstādīšana uz betona pamatnes brauktuvei.</t>
  </si>
  <si>
    <t>Betona apmales BR-100.20.8 cm uzstādīšana uz betona pamatnes ietvei</t>
  </si>
  <si>
    <t>Brauktuves bruģakmens seguma konstrukcijas izbūve</t>
  </si>
  <si>
    <t>Ģeotekstila NW-15 vai analoga ieklāšana brauktuvei</t>
  </si>
  <si>
    <t>Smilts pamata izbūve brauktuvei no rupjas smilts, h=35 cm</t>
  </si>
  <si>
    <t>Ģeorežģa Tensar TriAx TX 160 vai analoga ieklāšana</t>
  </si>
  <si>
    <t xml:space="preserve">Seguma izbūve brauktuvei  no betona bruģakmens h=8cm biezumā </t>
  </si>
  <si>
    <t>Iebrauktuvju bruģakmens seguma konstrukcijas izbūve</t>
  </si>
  <si>
    <t>Salnoturīgā slāņa izbūve iebrauktuvēm no vidēji rupjas smilts, kf&gt;1m/dnn, , h=50cm</t>
  </si>
  <si>
    <t>Virskārtas izbūve no betona bruģakmens h=8cm biezumā iebrauktuvēm</t>
  </si>
  <si>
    <t>Iebrauktuvju grants seguma konstrukcijas izbūve</t>
  </si>
  <si>
    <t>Salnoturīgā slāņa izbūve iebrauktuvei no vidēji rupjas smilts, kf&gt;1m/dnn, , h=50cm</t>
  </si>
  <si>
    <t>Ietvju bruģakmens seguma konstrukcijas izbūve</t>
  </si>
  <si>
    <t>Salnoturīgā slāņa izbūve ietvei no vidēji rupjas smilts, kf&gt;1m/dnn, , h=30cm</t>
  </si>
  <si>
    <t>Labiekārtošanas un apzaļumošanas darbi</t>
  </si>
  <si>
    <t>Apzaļumošana, nostiprinot ar augu zemi h=10,0cm un apsējot ar daudzgadīga zālāja sēklām</t>
  </si>
  <si>
    <t>Ceļa zīmes nr. 201 (350x350mm)  uzstādīšana (2. klases atstarojošais materiāls)</t>
  </si>
  <si>
    <t>Ceļa zīmes nr. 202 uzstādīšana (2.izmēru grupa; 2. klases atstarojošais materiāls)</t>
  </si>
  <si>
    <t>Ceļa zīmes nr. 206 uzstādīšana (2.izmēru grupa; 2. klases atstarojošais materiāls)</t>
  </si>
  <si>
    <t>Ceļa zīmes nr. 801 uzstādīšana (2.izmēru grupa; 2. klases atstarojošais materiāls)</t>
  </si>
  <si>
    <t>Ceļa zīmes būvdarbu laikā uzstādīšana</t>
  </si>
  <si>
    <t>Plastmasas caurules D160mm PN10 montāža tranšejā</t>
  </si>
  <si>
    <t>Plastmasas caurules D110mm PN10 montāža tranšejā</t>
  </si>
  <si>
    <t>Plastmasas caurules D50mm PN10 montāža tranšejā</t>
  </si>
  <si>
    <t>PE caurules D32mm PN10 montāža tranšejā</t>
  </si>
  <si>
    <t>Rūpnieciski izgatavota siltināta hermētiska ūdens patēriņa uzskaites aka Dmin 300 mm ar ūdens patēriņa uzskaites mezglu (ūdens skaitītāju DN15mm,  lodveida ventīļiem, montāžas veidgabaliem,  PE caurules D32 mm) ar dzelzsbetona pārsedzi, ķeta lūku un ķeta vāku, ar SIA "ŪDEKA" logo uzstādīšanai zaļas zonā</t>
  </si>
  <si>
    <t xml:space="preserve">Pazemes tipa ekspluatācijas aizbīdnis D32 ar uzmavu PE caurules pievienošanai (komplektā ar teleskopisko pagarinātājkātu h=1,50 - 2,00m un ielas kapi) </t>
  </si>
  <si>
    <t xml:space="preserve">Dzelzsbetona skataka komplektā ar pamatni, dzelzsbetona pārsedzi, 40tn ķeta lūku un vāku; h=2,00-2,50m, DN1500 (akas paredzēt no saliekamajiem dzelzsbetona grodiem un ar iestrādātiem gumijas blīvgredzeniem. </t>
  </si>
  <si>
    <t>Virszemes hidranta DN 100mm montāža</t>
  </si>
  <si>
    <t>Atloku aizbīdnis DN150mm</t>
  </si>
  <si>
    <t>Atloku aizbīdnis DN100mm</t>
  </si>
  <si>
    <t xml:space="preserve">Pazemes tipa aizbīdnis D100 ar uzmavu PE caurules pievienošanai (komplektā ar teleskopisko pagarinātājkātu h=1,50 - 2,00m un ielas kapi) </t>
  </si>
  <si>
    <t xml:space="preserve">EM sedlu pieslēgšanās uzlika, D160/50 mm </t>
  </si>
  <si>
    <t xml:space="preserve">EM sedlu pieslēgšanās uzlika, D160/32 mm </t>
  </si>
  <si>
    <t>Atloku trejgabals DN 150/150 mm</t>
  </si>
  <si>
    <t>Atloku trejgabals DN 150/100 mm</t>
  </si>
  <si>
    <t>PE trejgabals D160/110mm</t>
  </si>
  <si>
    <t>PE trejgabals D50/32mm</t>
  </si>
  <si>
    <t>Īscaurule ar atloku D160</t>
  </si>
  <si>
    <t>Īscaurule ar atloku D110</t>
  </si>
  <si>
    <t>EM dubultuzmava D160 (mezglos)</t>
  </si>
  <si>
    <t>EM dubultuzmava D110 (mezglos)</t>
  </si>
  <si>
    <t>EM dubultuzmava D50</t>
  </si>
  <si>
    <t>EM dubultuzmava D32</t>
  </si>
  <si>
    <t>PE diametra pāreja D160/110 mm</t>
  </si>
  <si>
    <t>PE diametra pāreja D50/32 mm</t>
  </si>
  <si>
    <t>Aizsargčaula D160mm</t>
  </si>
  <si>
    <t>Aizsargčaula D110mm</t>
  </si>
  <si>
    <t>Remontuzmava D160mm</t>
  </si>
  <si>
    <t>Remontuzmava D110mm</t>
  </si>
  <si>
    <t>Noslēgtapa D110mm</t>
  </si>
  <si>
    <t>Noslēgtapa D32mm</t>
  </si>
  <si>
    <t>Betona balsti pazemes  trejgabalam, krustgabalam, hidrantiem un līkumiem</t>
  </si>
  <si>
    <t>Ūdensvada hidrauliskā pārbaude</t>
  </si>
  <si>
    <t>Ūdensvada dezinfekcija</t>
  </si>
  <si>
    <t>Ūdensvada un kanalizācijas tīklu Izpilddokumentāciju veikšana</t>
  </si>
  <si>
    <t>PVC caurules D200mm T8 montāža tranšejā</t>
  </si>
  <si>
    <t>Dubultuzmava D 200 mm</t>
  </si>
  <si>
    <t>Aizbāžņi PVC caurulēm D 160 mm</t>
  </si>
  <si>
    <t xml:space="preserve">Teleskopiskā revizijas aka 200/160mm montāža  </t>
  </si>
  <si>
    <t>Caurules skalošana un TV inspekcija (D200mm)</t>
  </si>
  <si>
    <t>Sadzīves kanalizācija K1S</t>
  </si>
  <si>
    <t>PE kanalizācijas spiedvada caurule D 63, PN6 montāža tranšejā</t>
  </si>
  <si>
    <t>Ķeta kanalizācijas caurule DN200mm montāža tranšejā</t>
  </si>
  <si>
    <t>Sūkņu stacijas korpuss no ar stikla šķiedru apmētas plastmasas DN1000mm, H=3,40m montāža</t>
  </si>
  <si>
    <t>Iegremdējamā sūkņa Q=8,0m3/stundā; H=8,3m; 1,4kW montāža</t>
  </si>
  <si>
    <t>Naža tipa aizbīdnis DN200mm ar pagarinātājkātu, piestiprinātu pie akas groda</t>
  </si>
  <si>
    <t>Atloku adapters DN200mm</t>
  </si>
  <si>
    <t>Gredzena uzmava DN200mm</t>
  </si>
  <si>
    <t xml:space="preserve">Aizbīdņa kape </t>
  </si>
  <si>
    <t>Sūkņu stacijas lūka D900 (slēdzama)</t>
  </si>
  <si>
    <t>Dzelzsbetona pārsedze</t>
  </si>
  <si>
    <t>Pārsedzes pamats</t>
  </si>
  <si>
    <t>Šķembu pamatne 2900x2900x200</t>
  </si>
  <si>
    <t>Dzelzsbetona pamatne 2600x2600x300</t>
  </si>
  <si>
    <t>Remontuzmava vai noslēgtapa D63mm</t>
  </si>
  <si>
    <t>Demontāžas darbi ŪKT darbu zonā</t>
  </si>
  <si>
    <t>Esošās kanalizācijas caurules DN300mm demontāža tranšejā</t>
  </si>
  <si>
    <t>ŪK tīklu izbūves būvniecības darbi (zemes darbi)</t>
  </si>
  <si>
    <t>Ūdensvads Ū1</t>
  </si>
  <si>
    <t>Ķeta līkums DN200 45°</t>
  </si>
  <si>
    <r>
      <t>Atloku līkums 90°</t>
    </r>
    <r>
      <rPr>
        <sz val="9"/>
        <rFont val="Times New Roman"/>
        <family val="1"/>
        <charset val="186"/>
      </rPr>
      <t xml:space="preserve"> </t>
    </r>
    <r>
      <rPr>
        <sz val="10"/>
        <rFont val="Times New Roman"/>
        <family val="1"/>
        <charset val="186"/>
      </rPr>
      <t>DN150mm</t>
    </r>
  </si>
  <si>
    <r>
      <t>PE līkums 15°</t>
    </r>
    <r>
      <rPr>
        <sz val="9"/>
        <rFont val="Times New Roman"/>
        <family val="1"/>
        <charset val="186"/>
      </rPr>
      <t xml:space="preserve"> </t>
    </r>
    <r>
      <rPr>
        <sz val="10"/>
        <rFont val="Times New Roman"/>
        <family val="1"/>
        <charset val="186"/>
      </rPr>
      <t>D160mm</t>
    </r>
  </si>
  <si>
    <t>Materiālu specifikācija sūkņu stacijas elektropievadam</t>
  </si>
  <si>
    <t>Uzskaites sadale ar pamatu un skaitītāju N-LU-II-3/16</t>
  </si>
  <si>
    <t>Projektētās sūkņa stacijas vadības skapis un raidītāja antena h=6.0m,</t>
  </si>
  <si>
    <t>Kabelis AXMK 4x16</t>
  </si>
  <si>
    <t>Kabeļu aizsargcaurule D75</t>
  </si>
  <si>
    <t>Izbūves darbu apjomi sūkņu stacijas elektropievadam</t>
  </si>
  <si>
    <t>Kabeļu pieslēgšana pie ietaises</t>
  </si>
  <si>
    <t>Kabeļu pieslēgšana esošā balstā</t>
  </si>
  <si>
    <t>Sūkņu stacijas montāža</t>
  </si>
  <si>
    <t>Apgaismojuma sadale KS-01-03</t>
  </si>
  <si>
    <t>Kabeļu galu apdares EPKT-0031+L12</t>
  </si>
  <si>
    <t>Kronšteins vienpusējs, ar pacēlumu 5grad.,L=1,0m</t>
  </si>
  <si>
    <t>Automātisks slēdzis mazgabarīta 1-fāzu 4A C-tipa</t>
  </si>
  <si>
    <t>Plastikāta aizsargcaurules AROT DVK-110 ar stiprību 1250N</t>
  </si>
  <si>
    <t>Aizsarglentas guldīšana tranšejā</t>
  </si>
  <si>
    <t>Bedru rakšana un aizbēršana apgaismojuma balstiem</t>
  </si>
  <si>
    <t>3.3.1.</t>
  </si>
  <si>
    <t>3.3.2.</t>
  </si>
  <si>
    <t>3.3.3.</t>
  </si>
  <si>
    <t>3.3.4.</t>
  </si>
  <si>
    <t>3.3.5.</t>
  </si>
  <si>
    <t>8.2</t>
  </si>
  <si>
    <t>8.3</t>
  </si>
  <si>
    <t>8.4</t>
  </si>
  <si>
    <t>8.5</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</si>
  <si>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</si>
  <si>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</si>
  <si>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</si>
  <si>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</si>
  <si>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</si>
  <si>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</si>
  <si>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</si>
  <si>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</si>
  <si>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</si>
  <si>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</si>
  <si>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</si>
  <si>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</si>
  <si>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</si>
  <si>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</si>
  <si>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</si>
  <si>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</si>
  <si>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</si>
  <si>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</si>
  <si>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</si>
  <si>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</si>
  <si>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</si>
  <si>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</si>
  <si>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</si>
  <si>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</si>
  <si>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</si>
  <si>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11.36.</t>
  </si>
  <si>
    <t>11.37.</t>
  </si>
  <si>
    <t>11.35.</t>
  </si>
  <si>
    <t>11.38.</t>
  </si>
  <si>
    <t>11.39.</t>
  </si>
  <si>
    <t>14.2.1.</t>
  </si>
  <si>
    <t>14.2.2.</t>
  </si>
  <si>
    <t>14.2.3.</t>
  </si>
  <si>
    <t>14.2.4.</t>
  </si>
  <si>
    <t>14.2.5.</t>
  </si>
  <si>
    <t>14.2.6.</t>
  </si>
  <si>
    <t>14.2.7.</t>
  </si>
  <si>
    <t>16.6.</t>
  </si>
  <si>
    <t>16.7.</t>
  </si>
  <si>
    <t>16.8.</t>
  </si>
  <si>
    <t>16.9.</t>
  </si>
  <si>
    <t>Būvtāfeles 2500x2500 izgatavošana un uzstādīšana</t>
  </si>
  <si>
    <t>Esošo grāvju tīrīšana un profilēšana,  izraktās grunts aizvešana uz Pasūtītāja atbērtni</t>
  </si>
  <si>
    <t>Šķembu pamata izbūve brauktuvei no granīta šķembām vid. 25cm biezumā</t>
  </si>
  <si>
    <t>Šķembu pamata izbūve brauktuvei no granīta šķembām fr.0/56 vid. 20cm biezumā</t>
  </si>
  <si>
    <t>Šķembu pamata izbūve brauktuvei no granīta šķembām fr.0/45 vid. 15cm biezumā</t>
  </si>
  <si>
    <t>Šķembu pamata izbūve iebrauktuvēm no granīta šķembām fr.0/45 vid. 20cm biezumā</t>
  </si>
  <si>
    <t>Šķembu pamata izbūve iebrauktuvēm no granīta šķembām fr.0/45 vid. 15cm biezumā</t>
  </si>
  <si>
    <t>Seguma virskārtas izbūve iebrauktuvei no granīta šķembām fr.0/32s vid. 10cm biezumā</t>
  </si>
  <si>
    <t>Šķembu nomales izbūve no šķembu maisījuma Fr 0/32s, Hvid= 15cm biezumā</t>
  </si>
  <si>
    <t>16.10.</t>
  </si>
  <si>
    <t>Cinkota metāla stabu uzstādīšana, iebetonējot</t>
  </si>
  <si>
    <t>Nederīgo ielas brauktuves apmaļu demontāža, nogādājot uz Pasūtītāja atbērtni</t>
  </si>
  <si>
    <t>Kabeļu kanalizācijas akas komplekts  Ø500, plastikāta</t>
  </si>
  <si>
    <t>Izraktās grunts transportēšana uz Pasūtītāja atbērtni</t>
  </si>
  <si>
    <r>
      <t>m</t>
    </r>
    <r>
      <rPr>
        <vertAlign val="superscript"/>
        <sz val="10"/>
        <rFont val="Arial"/>
        <family val="2"/>
        <charset val="186"/>
      </rPr>
      <t>3</t>
    </r>
  </si>
  <si>
    <t>Esošā  brauktuves betona bruģakmens seguma demontēšana, šķirošana, bruģa nogādāšana uz Pasūtītāja noliktavu</t>
  </si>
  <si>
    <r>
      <t>m</t>
    </r>
    <r>
      <rPr>
        <vertAlign val="superscript"/>
        <sz val="11"/>
        <rFont val="Arial"/>
        <family val="2"/>
        <charset val="186"/>
      </rPr>
      <t>2</t>
    </r>
  </si>
  <si>
    <t>Esošo caurteku demontāža (d200-d1000) nogādājot uz Pasūtītāja atbērtni</t>
  </si>
  <si>
    <t>Nederīgās grunts un augsnes kārtas noņemšana  nogādājot uz  Pasūtītāja atbērtni hvid=90cm</t>
  </si>
  <si>
    <t xml:space="preserve">Esošo grāvju aizbēršana  ar pievestu smilts grunti </t>
  </si>
  <si>
    <t>Tranšejas rakšana</t>
  </si>
  <si>
    <r>
      <t>m</t>
    </r>
    <r>
      <rPr>
        <vertAlign val="superscript"/>
        <sz val="11"/>
        <rFont val="Arial"/>
        <family val="2"/>
        <charset val="186"/>
      </rPr>
      <t>3</t>
    </r>
  </si>
  <si>
    <t>Tranšejas rakšana caurteku guldīšanai</t>
  </si>
  <si>
    <t>Caurtekas d=300mm guldīšana</t>
  </si>
  <si>
    <t>2.5.</t>
  </si>
  <si>
    <t>2.6.</t>
  </si>
  <si>
    <t>2.7.</t>
  </si>
  <si>
    <t>Plastmasas skatakas DN400mm montāža</t>
  </si>
  <si>
    <t>3.5</t>
  </si>
  <si>
    <t xml:space="preserve">Izlīdzinošās kārtiņas izbūve brauktuvei no granīta šķembām Fr 0/5,  h=3,0cm </t>
  </si>
  <si>
    <t>Esošās brauktuves bruģakmens seguma pārlikšana ar jaunu betona bruģi h=8,0cm biezumā</t>
  </si>
  <si>
    <r>
      <t>m</t>
    </r>
    <r>
      <rPr>
        <vertAlign val="superscript"/>
        <sz val="10"/>
        <rFont val="Arial"/>
        <family val="2"/>
        <charset val="186"/>
      </rPr>
      <t>2</t>
    </r>
  </si>
  <si>
    <t>5.10.</t>
  </si>
  <si>
    <t>Koku stādīšana (Quercus robur (parastais ozols)), ar divām atsaitēm, h=2,5-3,0m</t>
  </si>
  <si>
    <t xml:space="preserve">Izlīdzinošās kārtiņas izbūve iebrauktuvēm no granīta šķembām Fr. 0/5, 3 cm biezumā </t>
  </si>
  <si>
    <t xml:space="preserve">Ietves pamata nesošās kārtas izbūve no granīta šķembām fr.0/45 mm, 15 cm biezumā </t>
  </si>
  <si>
    <t xml:space="preserve">Izlīdzinošās kārtiņas izbūve no granīta šķembām Fr. 0/5, 3 cm biezumā </t>
  </si>
  <si>
    <r>
      <t>m</t>
    </r>
    <r>
      <rPr>
        <vertAlign val="superscript"/>
        <sz val="10"/>
        <rFont val="Arial"/>
        <family val="2"/>
      </rPr>
      <t>3</t>
    </r>
  </si>
  <si>
    <t xml:space="preserve">Tranšejas aizbēršana ar no jauna pievestu smilšu grunti (esošās māla grunts nomaiņa). Grunti noblīvēt līdz dabīgā blīvuma pakāpei. </t>
  </si>
  <si>
    <r>
      <t>Tranšejas rakšana, un aizbēršana  (h</t>
    </r>
    <r>
      <rPr>
        <vertAlign val="subscript"/>
        <sz val="10"/>
        <rFont val="Times New Roman"/>
        <family val="1"/>
        <charset val="186"/>
      </rPr>
      <t>vid</t>
    </r>
    <r>
      <rPr>
        <sz val="10"/>
        <rFont val="Times New Roman"/>
        <family val="1"/>
        <charset val="186"/>
      </rPr>
      <t>=1,6m) projektēto cauruļvadu montāžai.</t>
    </r>
  </si>
  <si>
    <t>Gaismeklis  SGS-102/70W</t>
  </si>
  <si>
    <t>Spuldze 70W LED</t>
  </si>
  <si>
    <t>Plastikāta aizsargcaurules AROT DVK-160 ar stiprību 1250N</t>
  </si>
  <si>
    <t>17.14.</t>
  </si>
  <si>
    <t>17.15.</t>
  </si>
  <si>
    <t>17.16.</t>
  </si>
  <si>
    <t>Kabeļu kanalizācijas akas izbūve</t>
  </si>
  <si>
    <t>18.19.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</si>
</sst>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0.0"/>
    <numFmt numFmtId="165" formatCode="0.0"/>
  </numFmts>
  <fonts count="37" x14ac:knownFonts="1">
    <font>
      <sz val="10"/>
      <name val="Arial"/>
      <family val="2"/>
      <charset val="186"/>
    </font>
    <font>
      <sz val="10"/>
      <name val="Arial"/>
      <family val="2"/>
      <charset val="186"/>
    </font>
    <font>
      <sz val="10"/>
      <name val="Helv"/>
    </font>
    <font>
      <sz val="10"/>
      <name val="Arial"/>
      <family val="2"/>
      <charset val="204"/>
    </font>
    <font>
      <sz val="12"/>
      <name val="Arial Narrow"/>
      <family val="2"/>
      <charset val="186"/>
    </font>
    <font>
      <sz val="11"/>
      <name val="Arial Narrow"/>
      <family val="2"/>
      <charset val="186"/>
    </font>
    <font>
      <sz val="10"/>
      <name val="Helv"/>
      <charset val="186"/>
    </font>
    <font>
      <b/>
      <sz val="9"/>
      <name val="Times New Roman"/>
      <family val="1"/>
      <charset val="186"/>
    </font>
    <font>
      <sz val="10"/>
      <name val="Times New Roman"/>
      <family val="1"/>
      <charset val="186"/>
    </font>
    <font>
      <b/>
      <sz val="10"/>
      <name val="Times New Roman"/>
      <family val="1"/>
      <charset val="186"/>
    </font>
    <font>
      <sz val="9"/>
      <name val="Times New Roman"/>
      <family val="1"/>
      <charset val="186"/>
    </font>
    <font>
      <vertAlign val="superscript"/>
      <sz val="10"/>
      <name val="Times New Roman"/>
      <family val="1"/>
      <charset val="186"/>
    </font>
    <font>
      <i/>
      <sz val="10"/>
      <name val="Times New Roman"/>
      <family val="1"/>
      <charset val="186"/>
    </font>
    <font>
      <sz val="10"/>
      <color indexed="10"/>
      <name val="Times New Roman"/>
      <family val="1"/>
      <charset val="186"/>
    </font>
    <font>
      <b/>
      <sz val="11"/>
      <name val="Times New Roman"/>
      <family val="1"/>
      <charset val="186"/>
    </font>
    <font>
      <vertAlign val="superscript"/>
      <sz val="9"/>
      <name val="Times New Roman"/>
      <family val="1"/>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vertAlign val="subscript"/>
      <sz val="10"/>
      <name val="Times New Roman"/>
      <family val="1"/>
      <charset val="186"/>
    </font>
    <font>
      <vertAlign val="superscript"/>
      <sz val="10"/>
      <name val="Arial"/>
      <family val="2"/>
      <charset val="186"/>
    </font>
    <font>
      <vertAlign val="superscript"/>
      <sz val="11"/>
      <name val="Arial"/>
      <family val="2"/>
      <charset val="186"/>
    </font>
    <font>
      <vertAlign val="superscript"/>
      <sz val="10"/>
      <name val="Arial"/>
      <family val="2"/>
    </font>
  </fonts>
  <fills count="30">
    <fill>
      <patternFill patternType="none"/>
    </fill>
    <fill>
      <patternFill patternType="gray125"/>
    </fill>
    <fill>
      <patternFill patternType="solid">
        <fgColor indexed="9"/>
        <bgColor indexed="64"/>
      </patternFill>
    </fill>
    <fill>
      <patternFill patternType="solid">
        <fgColor indexed="55"/>
        <bgColor indexed="64"/>
      </patternFill>
    </fill>
    <fill>
      <patternFill patternType="solid">
        <fgColor indexed="13"/>
        <bgColor indexed="64"/>
      </patternFill>
    </fill>
    <fill>
      <patternFill patternType="solid">
        <fgColor indexed="43"/>
        <bgColor indexed="64"/>
      </patternFill>
    </fill>
    <fill>
      <patternFill patternType="solid">
        <fgColor theme="0" tint="-0.3499862666707357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50">
    <xf numFmtId="0" fontId="0" fillId="0" borderId="0"/>
    <xf numFmtId="43" fontId="1" fillId="0" borderId="0" applyFont="0" applyFill="0" applyBorder="0" applyAlignment="0" applyProtection="0"/>
    <xf numFmtId="0" fontId="2" fillId="0" borderId="0"/>
    <xf numFmtId="43" fontId="3" fillId="0" borderId="0" applyFont="0" applyFill="0" applyBorder="0" applyAlignment="0" applyProtection="0"/>
    <xf numFmtId="0" fontId="1" fillId="0" borderId="0"/>
    <xf numFmtId="0" fontId="3" fillId="0" borderId="0"/>
    <xf numFmtId="0" fontId="2" fillId="0" borderId="0"/>
    <xf numFmtId="0" fontId="6" fillId="0" borderId="0"/>
    <xf numFmtId="0" fontId="6" fillId="0" borderId="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6" borderId="0" applyNumberFormat="0" applyBorder="0" applyAlignment="0" applyProtection="0"/>
    <xf numFmtId="0" fontId="17" fillId="17"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4" borderId="0" applyNumberFormat="0" applyBorder="0" applyAlignment="0" applyProtection="0"/>
    <xf numFmtId="0" fontId="18" fillId="8" borderId="0" applyNumberFormat="0" applyBorder="0" applyAlignment="0" applyProtection="0"/>
    <xf numFmtId="0" fontId="19" fillId="25" borderId="9" applyNumberFormat="0" applyAlignment="0" applyProtection="0"/>
    <xf numFmtId="0" fontId="20" fillId="26" borderId="10" applyNumberFormat="0" applyAlignment="0" applyProtection="0"/>
    <xf numFmtId="0" fontId="21" fillId="0" borderId="0" applyNumberFormat="0" applyFill="0" applyBorder="0" applyAlignment="0" applyProtection="0"/>
    <xf numFmtId="0" fontId="22" fillId="9" borderId="0" applyNumberFormat="0" applyBorder="0" applyAlignment="0" applyProtection="0"/>
    <xf numFmtId="0" fontId="23" fillId="0" borderId="11" applyNumberFormat="0" applyFill="0" applyAlignment="0" applyProtection="0"/>
    <xf numFmtId="0" fontId="24" fillId="0" borderId="12" applyNumberFormat="0" applyFill="0" applyAlignment="0" applyProtection="0"/>
    <xf numFmtId="0" fontId="25" fillId="0" borderId="13" applyNumberFormat="0" applyFill="0" applyAlignment="0" applyProtection="0"/>
    <xf numFmtId="0" fontId="25" fillId="0" borderId="0" applyNumberFormat="0" applyFill="0" applyBorder="0" applyAlignment="0" applyProtection="0"/>
    <xf numFmtId="0" fontId="26" fillId="12" borderId="9" applyNumberFormat="0" applyAlignment="0" applyProtection="0"/>
    <xf numFmtId="0" fontId="27" fillId="0" borderId="14" applyNumberFormat="0" applyFill="0" applyAlignment="0" applyProtection="0"/>
    <xf numFmtId="0" fontId="28" fillId="27" borderId="0" applyNumberFormat="0" applyBorder="0" applyAlignment="0" applyProtection="0"/>
    <xf numFmtId="0" fontId="1" fillId="28" borderId="15" applyNumberFormat="0" applyFont="0" applyAlignment="0" applyProtection="0"/>
    <xf numFmtId="0" fontId="29" fillId="25" borderId="16" applyNumberFormat="0" applyAlignment="0" applyProtection="0"/>
    <xf numFmtId="0" fontId="30" fillId="0" borderId="0" applyNumberFormat="0" applyFill="0" applyBorder="0" applyAlignment="0" applyProtection="0"/>
    <xf numFmtId="0" fontId="31" fillId="0" borderId="17" applyNumberFormat="0" applyFill="0" applyAlignment="0" applyProtection="0"/>
    <xf numFmtId="0" fontId="32" fillId="0" borderId="0" applyNumberFormat="0" applyFill="0" applyBorder="0" applyAlignment="0" applyProtection="0"/>
  </cellStyleXfs>
  <cellXfs count="111">
    <xf numFmtId="0" fontId="0" fillId="0" borderId="0" xfId="0"/>
    <xf numFmtId="0" fontId="4" fillId="0" borderId="0" xfId="0" applyFont="1" applyAlignment="1">
      <alignment horizontal="center"/>
    </xf>
    <xf numFmtId="0" fontId="5" fillId="0" borderId="0" xfId="0" applyFont="1" applyAlignment="1">
      <alignment horizontal="center"/>
    </xf>
    <xf numFmtId="0" fontId="5" fillId="0" borderId="0" xfId="0" applyFont="1" applyFill="1" applyAlignment="1">
      <alignment horizontal="center"/>
    </xf>
    <xf numFmtId="0" fontId="4" fillId="0" borderId="0" xfId="0" applyFont="1" applyFill="1" applyAlignment="1">
      <alignment horizontal="center"/>
    </xf>
    <xf numFmtId="0" fontId="8" fillId="0" borderId="0" xfId="7" applyFont="1" applyBorder="1" applyAlignment="1">
      <alignment horizontal="centerContinuous" vertical="center" wrapText="1"/>
    </xf>
    <xf numFmtId="0" fontId="8" fillId="0" borderId="0" xfId="7" applyFont="1" applyBorder="1" applyAlignment="1">
      <alignment vertical="center" wrapText="1"/>
    </xf>
    <xf numFmtId="0" fontId="8" fillId="0" borderId="0" xfId="0" applyFont="1"/>
    <xf numFmtId="0" fontId="8" fillId="0" borderId="0" xfId="0" applyFont="1" applyAlignment="1">
      <alignment wrapText="1"/>
    </xf>
    <xf numFmtId="0" fontId="8" fillId="0" borderId="0" xfId="0" applyFont="1" applyFill="1" applyAlignment="1">
      <alignment horizontal="left"/>
    </xf>
    <xf numFmtId="49" fontId="9" fillId="3" borderId="1" xfId="7" applyNumberFormat="1" applyFont="1" applyFill="1" applyBorder="1" applyAlignment="1">
      <alignment horizontal="center" vertical="center" wrapText="1"/>
    </xf>
    <xf numFmtId="0" fontId="9" fillId="3" borderId="1" xfId="7" applyFont="1" applyFill="1" applyBorder="1" applyAlignment="1">
      <alignment horizontal="center" vertical="center" wrapText="1"/>
    </xf>
    <xf numFmtId="0" fontId="9" fillId="3" borderId="1" xfId="7" applyNumberFormat="1" applyFont="1" applyFill="1" applyBorder="1" applyAlignment="1">
      <alignment horizontal="center" vertical="center" wrapText="1"/>
    </xf>
    <xf numFmtId="49" fontId="7" fillId="0" borderId="1" xfId="7" applyNumberFormat="1" applyFont="1" applyFill="1" applyBorder="1" applyAlignment="1">
      <alignment horizontal="center" vertical="center"/>
    </xf>
    <xf numFmtId="0" fontId="7" fillId="0" borderId="1" xfId="7" applyFont="1" applyFill="1" applyBorder="1" applyAlignment="1">
      <alignment horizontal="center" vertical="center" wrapText="1"/>
    </xf>
    <xf numFmtId="0" fontId="7" fillId="0" borderId="1" xfId="7" applyNumberFormat="1" applyFont="1" applyFill="1" applyBorder="1" applyAlignment="1">
      <alignment horizontal="center" vertical="center"/>
    </xf>
    <xf numFmtId="49" fontId="7" fillId="4" borderId="1" xfId="7" applyNumberFormat="1" applyFont="1" applyFill="1" applyBorder="1" applyAlignment="1">
      <alignment horizontal="center" vertical="center"/>
    </xf>
    <xf numFmtId="0" fontId="7" fillId="4" borderId="1" xfId="7" applyFont="1" applyFill="1" applyBorder="1" applyAlignment="1">
      <alignment horizontal="center" vertical="center"/>
    </xf>
    <xf numFmtId="0" fontId="7" fillId="4" borderId="1" xfId="7" applyFont="1" applyFill="1" applyBorder="1" applyAlignment="1">
      <alignment vertical="center" wrapText="1"/>
    </xf>
    <xf numFmtId="0" fontId="9" fillId="3" borderId="1" xfId="7" applyFont="1" applyFill="1" applyBorder="1" applyAlignment="1">
      <alignment vertical="center" wrapText="1"/>
    </xf>
    <xf numFmtId="0" fontId="8" fillId="0" borderId="0" xfId="0" applyFont="1" applyAlignment="1">
      <alignment vertical="center"/>
    </xf>
    <xf numFmtId="0" fontId="8" fillId="0" borderId="0" xfId="0" applyFont="1" applyFill="1" applyAlignment="1">
      <alignment vertical="center"/>
    </xf>
    <xf numFmtId="49" fontId="8" fillId="0" borderId="1" xfId="0" applyNumberFormat="1" applyFont="1" applyBorder="1" applyAlignment="1">
      <alignment horizontal="center" vertical="center"/>
    </xf>
    <xf numFmtId="0" fontId="8" fillId="2" borderId="5" xfId="2" applyFont="1" applyFill="1" applyBorder="1" applyAlignment="1">
      <alignment horizontal="left" vertical="center" wrapText="1"/>
    </xf>
    <xf numFmtId="0" fontId="8" fillId="2" borderId="5" xfId="2" applyFont="1" applyFill="1" applyBorder="1" applyAlignment="1">
      <alignment horizontal="center" vertical="center"/>
    </xf>
    <xf numFmtId="0" fontId="8" fillId="0" borderId="1" xfId="0" applyFont="1" applyFill="1" applyBorder="1" applyAlignment="1">
      <alignment horizontal="center" vertical="center" wrapText="1"/>
    </xf>
    <xf numFmtId="0" fontId="9" fillId="0" borderId="1" xfId="7" applyFont="1" applyFill="1" applyBorder="1" applyAlignment="1">
      <alignment horizontal="center" vertical="center"/>
    </xf>
    <xf numFmtId="0" fontId="9" fillId="4" borderId="1" xfId="7" applyFont="1" applyFill="1" applyBorder="1" applyAlignment="1">
      <alignment horizontal="center" vertical="center"/>
    </xf>
    <xf numFmtId="0" fontId="10" fillId="0" borderId="1" xfId="7" applyFont="1" applyFill="1" applyBorder="1" applyAlignment="1" applyProtection="1">
      <alignment horizontal="center" vertical="center"/>
      <protection locked="0"/>
    </xf>
    <xf numFmtId="0" fontId="8" fillId="0" borderId="0" xfId="7" applyFont="1" applyBorder="1" applyAlignment="1">
      <alignment vertical="center"/>
    </xf>
    <xf numFmtId="0" fontId="8" fillId="0" borderId="0" xfId="7" applyFont="1" applyBorder="1" applyAlignment="1">
      <alignment horizontal="right" vertical="center"/>
    </xf>
    <xf numFmtId="0" fontId="13" fillId="0" borderId="0" xfId="7" applyFont="1" applyBorder="1" applyAlignment="1">
      <alignment horizontal="left" vertical="center"/>
    </xf>
    <xf numFmtId="0" fontId="8" fillId="0" borderId="0" xfId="7" applyFont="1" applyBorder="1" applyAlignment="1">
      <alignment horizontal="centerContinuous" vertical="center"/>
    </xf>
    <xf numFmtId="0" fontId="8" fillId="0" borderId="0" xfId="7" applyFont="1" applyBorder="1" applyAlignment="1">
      <alignment horizontal="left" vertical="center"/>
    </xf>
    <xf numFmtId="164" fontId="9" fillId="0" borderId="0" xfId="7" applyNumberFormat="1" applyFont="1" applyBorder="1" applyAlignment="1">
      <alignment horizontal="right" vertical="center"/>
    </xf>
    <xf numFmtId="0" fontId="9" fillId="0" borderId="0" xfId="7" applyFont="1" applyBorder="1" applyAlignment="1">
      <alignment vertical="center"/>
    </xf>
    <xf numFmtId="2" fontId="9" fillId="0" borderId="0" xfId="7" applyNumberFormat="1" applyFont="1" applyBorder="1" applyAlignment="1">
      <alignment horizontal="left" vertical="center"/>
    </xf>
    <xf numFmtId="4" fontId="9" fillId="0" borderId="0" xfId="7" applyNumberFormat="1" applyFont="1" applyBorder="1" applyAlignment="1">
      <alignment horizontal="right" vertical="center"/>
    </xf>
    <xf numFmtId="2" fontId="8" fillId="0" borderId="0" xfId="7" applyNumberFormat="1" applyFont="1" applyBorder="1" applyAlignment="1">
      <alignment horizontal="left" vertical="center"/>
    </xf>
    <xf numFmtId="164" fontId="8" fillId="0" borderId="0" xfId="7" applyNumberFormat="1" applyFont="1" applyBorder="1" applyAlignment="1">
      <alignment horizontal="left" vertical="center"/>
    </xf>
    <xf numFmtId="0" fontId="9" fillId="0" borderId="0" xfId="7" applyFont="1" applyBorder="1" applyAlignment="1">
      <alignment horizontal="centerContinuous" vertical="center"/>
    </xf>
    <xf numFmtId="0" fontId="8" fillId="0" borderId="1" xfId="7" applyNumberFormat="1" applyFont="1" applyBorder="1" applyAlignment="1">
      <alignment horizontal="center" vertical="center" wrapText="1"/>
    </xf>
    <xf numFmtId="49" fontId="8" fillId="0" borderId="1" xfId="7" applyNumberFormat="1" applyFont="1" applyBorder="1" applyAlignment="1">
      <alignment horizontal="center" vertical="center" wrapText="1"/>
    </xf>
    <xf numFmtId="4" fontId="8" fillId="0" borderId="1" xfId="7" applyNumberFormat="1" applyFont="1" applyFill="1" applyBorder="1" applyAlignment="1">
      <alignment horizontal="right" vertical="center"/>
    </xf>
    <xf numFmtId="164" fontId="8" fillId="0" borderId="1" xfId="7" applyNumberFormat="1" applyFont="1" applyFill="1" applyBorder="1" applyAlignment="1">
      <alignment horizontal="right" vertical="center"/>
    </xf>
    <xf numFmtId="0" fontId="9" fillId="5" borderId="1" xfId="7" applyNumberFormat="1" applyFont="1" applyFill="1" applyBorder="1" applyAlignment="1">
      <alignment horizontal="center" vertical="center" wrapText="1"/>
    </xf>
    <xf numFmtId="0" fontId="9" fillId="5" borderId="1" xfId="7" applyFont="1" applyFill="1" applyBorder="1" applyAlignment="1">
      <alignment horizontal="right" vertical="center" wrapText="1"/>
    </xf>
    <xf numFmtId="4" fontId="9" fillId="5" borderId="1" xfId="7" applyNumberFormat="1" applyFont="1" applyFill="1" applyBorder="1" applyAlignment="1">
      <alignment horizontal="right" vertical="center"/>
    </xf>
    <xf numFmtId="164" fontId="9" fillId="5" borderId="1" xfId="7" applyNumberFormat="1" applyFont="1" applyFill="1" applyBorder="1" applyAlignment="1">
      <alignment horizontal="right" vertical="center"/>
    </xf>
    <xf numFmtId="0" fontId="9" fillId="0" borderId="6" xfId="7" applyFont="1" applyBorder="1" applyAlignment="1">
      <alignment horizontal="right" vertical="top" wrapText="1"/>
    </xf>
    <xf numFmtId="4" fontId="9" fillId="0" borderId="1" xfId="7" applyNumberFormat="1" applyFont="1" applyBorder="1" applyAlignment="1">
      <alignment horizontal="center" vertical="top" wrapText="1"/>
    </xf>
    <xf numFmtId="2" fontId="8" fillId="0" borderId="7" xfId="7" applyNumberFormat="1" applyFont="1" applyBorder="1" applyAlignment="1">
      <alignment horizontal="center" vertical="center"/>
    </xf>
    <xf numFmtId="4" fontId="8" fillId="0" borderId="0" xfId="7" applyNumberFormat="1" applyFont="1" applyFill="1" applyBorder="1" applyAlignment="1">
      <alignment horizontal="right" vertical="center"/>
    </xf>
    <xf numFmtId="0" fontId="8" fillId="0" borderId="0" xfId="7" applyFont="1" applyBorder="1" applyAlignment="1">
      <alignment horizontal="center" vertical="center"/>
    </xf>
    <xf numFmtId="4" fontId="8" fillId="0" borderId="0" xfId="7" applyNumberFormat="1" applyFont="1" applyBorder="1" applyAlignment="1">
      <alignment horizontal="right" vertical="center"/>
    </xf>
    <xf numFmtId="0" fontId="9" fillId="0" borderId="8" xfId="7" applyFont="1" applyBorder="1" applyAlignment="1">
      <alignment horizontal="right" vertical="top" wrapText="1"/>
    </xf>
    <xf numFmtId="4" fontId="8" fillId="0" borderId="1" xfId="7" applyNumberFormat="1" applyFont="1" applyBorder="1" applyAlignment="1">
      <alignment horizontal="center" vertical="top" wrapText="1"/>
    </xf>
    <xf numFmtId="2" fontId="8" fillId="0" borderId="0" xfId="7" applyNumberFormat="1" applyFont="1" applyBorder="1" applyAlignment="1">
      <alignment horizontal="center" vertical="center"/>
    </xf>
    <xf numFmtId="0" fontId="8" fillId="0" borderId="8" xfId="7" applyFont="1" applyBorder="1" applyAlignment="1">
      <alignment horizontal="right" vertical="top" wrapText="1"/>
    </xf>
    <xf numFmtId="4" fontId="9" fillId="0" borderId="1" xfId="7" applyNumberFormat="1" applyFont="1" applyFill="1" applyBorder="1" applyAlignment="1">
      <alignment horizontal="center" vertical="center"/>
    </xf>
    <xf numFmtId="0" fontId="9" fillId="0" borderId="1" xfId="7" applyFont="1" applyBorder="1" applyAlignment="1">
      <alignment horizontal="right" vertical="top" wrapText="1"/>
    </xf>
    <xf numFmtId="4" fontId="14" fillId="0" borderId="1" xfId="7" applyNumberFormat="1" applyFont="1" applyBorder="1" applyAlignment="1">
      <alignment horizontal="center" vertical="center" wrapText="1"/>
    </xf>
    <xf numFmtId="0" fontId="8" fillId="0" borderId="0" xfId="7" applyFont="1" applyAlignment="1">
      <alignment horizontal="center" vertical="top"/>
    </xf>
    <xf numFmtId="1" fontId="8" fillId="0" borderId="0" xfId="0" applyNumberFormat="1" applyFont="1"/>
    <xf numFmtId="1" fontId="8" fillId="0" borderId="0" xfId="0" applyNumberFormat="1" applyFont="1" applyFill="1" applyAlignment="1">
      <alignment horizontal="left"/>
    </xf>
    <xf numFmtId="1" fontId="9" fillId="3" borderId="1" xfId="7" applyNumberFormat="1" applyFont="1" applyFill="1" applyBorder="1" applyAlignment="1">
      <alignment horizontal="center" vertical="center" wrapText="1"/>
    </xf>
    <xf numFmtId="1" fontId="7" fillId="0" borderId="1" xfId="7" applyNumberFormat="1" applyFont="1" applyFill="1" applyBorder="1" applyAlignment="1">
      <alignment horizontal="center" vertical="center"/>
    </xf>
    <xf numFmtId="1" fontId="10" fillId="4" borderId="1" xfId="7" applyNumberFormat="1" applyFont="1" applyFill="1" applyBorder="1" applyAlignment="1">
      <alignment horizontal="center" vertical="center"/>
    </xf>
    <xf numFmtId="1" fontId="8" fillId="2" borderId="5" xfId="1" applyNumberFormat="1" applyFont="1" applyFill="1" applyBorder="1" applyAlignment="1">
      <alignment horizontal="center" vertical="center"/>
    </xf>
    <xf numFmtId="0" fontId="9" fillId="6" borderId="1" xfId="0" applyFont="1" applyFill="1" applyBorder="1" applyAlignment="1">
      <alignment horizontal="left" vertical="center" wrapText="1"/>
    </xf>
    <xf numFmtId="49" fontId="8" fillId="6" borderId="1" xfId="7" applyNumberFormat="1" applyFont="1" applyFill="1" applyBorder="1" applyAlignment="1">
      <alignment horizontal="center" vertical="center"/>
    </xf>
    <xf numFmtId="0" fontId="8" fillId="6" borderId="1" xfId="7" applyFont="1" applyFill="1" applyBorder="1" applyAlignment="1" applyProtection="1">
      <alignment horizontal="center" vertical="center"/>
      <protection locked="0"/>
    </xf>
    <xf numFmtId="49" fontId="9" fillId="6" borderId="1" xfId="0" applyNumberFormat="1" applyFont="1" applyFill="1" applyBorder="1" applyAlignment="1">
      <alignment horizontal="center"/>
    </xf>
    <xf numFmtId="0" fontId="8" fillId="0" borderId="1" xfId="7" applyFont="1" applyFill="1" applyBorder="1" applyAlignment="1">
      <alignment horizontal="left" vertical="center" wrapText="1"/>
    </xf>
    <xf numFmtId="2" fontId="8" fillId="0" borderId="1" xfId="7" applyNumberFormat="1" applyFont="1" applyBorder="1" applyAlignment="1">
      <alignment horizontal="center" vertical="center" textRotation="90" wrapText="1"/>
    </xf>
    <xf numFmtId="0" fontId="7" fillId="3" borderId="1" xfId="7" applyFont="1" applyFill="1" applyBorder="1" applyAlignment="1">
      <alignment horizontal="center" vertical="center" wrapText="1"/>
    </xf>
    <xf numFmtId="49"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0" fontId="8" fillId="3" borderId="1" xfId="7" applyFont="1" applyFill="1" applyBorder="1" applyAlignment="1">
      <alignment horizontal="center" vertical="center" wrapText="1"/>
    </xf>
    <xf numFmtId="49" fontId="8" fillId="29" borderId="1" xfId="0" applyNumberFormat="1" applyFont="1" applyFill="1" applyBorder="1" applyAlignment="1">
      <alignment horizontal="center" vertical="center"/>
    </xf>
    <xf numFmtId="0" fontId="8" fillId="29" borderId="1" xfId="0" applyFont="1" applyFill="1" applyBorder="1" applyAlignment="1">
      <alignment horizontal="center" vertical="center"/>
    </xf>
    <xf numFmtId="0" fontId="8" fillId="29" borderId="1" xfId="0" applyFont="1" applyFill="1" applyBorder="1" applyAlignment="1">
      <alignment horizontal="left" vertical="center" wrapText="1"/>
    </xf>
    <xf numFmtId="1" fontId="8" fillId="6" borderId="1" xfId="0" applyNumberFormat="1" applyFont="1" applyFill="1" applyBorder="1" applyAlignment="1">
      <alignment horizontal="center"/>
    </xf>
    <xf numFmtId="0" fontId="8" fillId="6" borderId="1" xfId="0"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29" borderId="2" xfId="0" applyFont="1" applyFill="1" applyBorder="1" applyAlignment="1">
      <alignment horizontal="left" vertical="center" wrapText="1"/>
    </xf>
    <xf numFmtId="0" fontId="9" fillId="6" borderId="2" xfId="0" applyFont="1" applyFill="1" applyBorder="1" applyAlignment="1">
      <alignment horizontal="left" vertical="center" wrapText="1"/>
    </xf>
    <xf numFmtId="0" fontId="8" fillId="0" borderId="2" xfId="0" applyFont="1" applyFill="1" applyBorder="1" applyAlignment="1">
      <alignment vertical="center" wrapText="1"/>
    </xf>
    <xf numFmtId="0" fontId="8" fillId="0" borderId="2" xfId="4" applyFont="1" applyFill="1" applyBorder="1" applyAlignment="1">
      <alignment vertical="center" wrapText="1"/>
    </xf>
    <xf numFmtId="0" fontId="8" fillId="29" borderId="2" xfId="0" applyFont="1" applyFill="1" applyBorder="1" applyAlignment="1">
      <alignment horizontal="center" vertical="center" wrapText="1"/>
    </xf>
    <xf numFmtId="0" fontId="10" fillId="29" borderId="1" xfId="7" applyFont="1" applyFill="1" applyBorder="1" applyAlignment="1" applyProtection="1">
      <alignment horizontal="center" vertical="center"/>
      <protection locked="0"/>
    </xf>
    <xf numFmtId="0" fontId="12" fillId="0" borderId="0" xfId="0" applyFont="1" applyAlignment="1">
      <alignment wrapText="1"/>
    </xf>
    <xf numFmtId="0" fontId="8" fillId="0" borderId="0" xfId="0" applyFont="1" applyFill="1"/>
    <xf numFmtId="165" fontId="8" fillId="2" borderId="5" xfId="1" applyNumberFormat="1" applyFont="1" applyFill="1" applyBorder="1" applyAlignment="1">
      <alignment horizontal="center" vertical="center"/>
    </xf>
    <xf numFmtId="0" fontId="9" fillId="0" borderId="0" xfId="7" applyFont="1" applyBorder="1" applyAlignment="1">
      <alignment horizontal="center" vertical="center"/>
    </xf>
    <xf numFmtId="0" fontId="9" fillId="0" borderId="0" xfId="7" applyFont="1" applyAlignment="1">
      <alignment vertical="center"/>
    </xf>
    <xf numFmtId="0" fontId="9" fillId="0" borderId="0" xfId="7" applyFont="1" applyBorder="1" applyAlignment="1">
      <alignment horizontal="left" vertical="center" wrapText="1"/>
    </xf>
    <xf numFmtId="0" fontId="9" fillId="0" borderId="0" xfId="7" applyFont="1" applyAlignment="1">
      <alignment vertical="center" wrapText="1"/>
    </xf>
    <xf numFmtId="0" fontId="8" fillId="0" borderId="0" xfId="7" applyFont="1" applyAlignment="1">
      <alignment vertical="center"/>
    </xf>
    <xf numFmtId="0" fontId="8" fillId="0" borderId="1" xfId="7" applyFont="1" applyBorder="1" applyAlignment="1">
      <alignment horizontal="center" vertical="center" textRotation="90"/>
    </xf>
    <xf numFmtId="0" fontId="8" fillId="2" borderId="1" xfId="7" applyFont="1" applyFill="1" applyBorder="1" applyAlignment="1">
      <alignment horizontal="center" vertical="center" textRotation="90"/>
    </xf>
    <xf numFmtId="0" fontId="8" fillId="2" borderId="1" xfId="7" applyFont="1" applyFill="1" applyBorder="1" applyAlignment="1">
      <alignment horizontal="center" vertical="center" wrapText="1"/>
    </xf>
    <xf numFmtId="0" fontId="8" fillId="0" borderId="1" xfId="7" applyFont="1" applyBorder="1" applyAlignment="1">
      <alignment horizontal="center" vertical="center" textRotation="90" wrapText="1"/>
    </xf>
    <xf numFmtId="0" fontId="8" fillId="0" borderId="1" xfId="7" applyFont="1" applyBorder="1" applyAlignment="1">
      <alignment horizontal="center" vertical="center"/>
    </xf>
    <xf numFmtId="2" fontId="8" fillId="0" borderId="1" xfId="7" applyNumberFormat="1" applyFont="1" applyBorder="1" applyAlignment="1">
      <alignment horizontal="center" vertical="center" textRotation="90" wrapText="1"/>
    </xf>
    <xf numFmtId="0" fontId="7" fillId="3" borderId="4" xfId="7" applyFont="1" applyFill="1" applyBorder="1" applyAlignment="1">
      <alignment horizontal="right" vertical="center" wrapText="1"/>
    </xf>
    <xf numFmtId="0" fontId="7" fillId="3" borderId="3" xfId="7" applyFont="1" applyFill="1" applyBorder="1" applyAlignment="1">
      <alignment horizontal="right" vertical="center" wrapText="1"/>
    </xf>
    <xf numFmtId="0" fontId="7" fillId="3" borderId="2" xfId="7" applyFont="1" applyFill="1" applyBorder="1" applyAlignment="1">
      <alignment horizontal="right" vertical="center" wrapText="1"/>
    </xf>
    <xf numFmtId="49" fontId="8" fillId="0" borderId="0" xfId="7" applyNumberFormat="1" applyFont="1" applyBorder="1" applyAlignment="1">
      <alignment horizontal="left" vertical="center" wrapText="1"/>
    </xf>
    <xf numFmtId="0" fontId="8" fillId="0" borderId="0" xfId="7" applyFont="1" applyBorder="1" applyAlignment="1">
      <alignment horizontal="left" vertical="center" wrapText="1"/>
    </xf>
    <xf numFmtId="0" fontId="8" fillId="0" borderId="0" xfId="7" applyFont="1" applyAlignment="1">
      <alignment vertical="center" wrapText="1"/>
    </xf>
  </cellXfs>
  <cellStyles count="50">
    <cellStyle name="_DARBU-DAUDZUMI" xfId="8"/>
    <cellStyle name="20% - Accent1 2" xfId="9"/>
    <cellStyle name="20% - Accent2 2" xfId="10"/>
    <cellStyle name="20% - Accent3 2" xfId="11"/>
    <cellStyle name="20% - Accent4 2" xfId="12"/>
    <cellStyle name="20% - Accent5 2" xfId="13"/>
    <cellStyle name="20% - Accent6 2" xfId="14"/>
    <cellStyle name="40% - Accent1 2" xfId="15"/>
    <cellStyle name="40% - Accent2 2" xfId="16"/>
    <cellStyle name="40% - Accent3 2" xfId="17"/>
    <cellStyle name="40% - Accent4 2" xfId="18"/>
    <cellStyle name="40% - Accent5 2" xfId="19"/>
    <cellStyle name="40% - Accent6 2" xfId="20"/>
    <cellStyle name="60% - Accent1 2" xfId="21"/>
    <cellStyle name="60% - Accent2 2" xfId="22"/>
    <cellStyle name="60% - Accent3 2" xfId="23"/>
    <cellStyle name="60% - Accent4 2" xfId="24"/>
    <cellStyle name="60% - Accent5 2" xfId="25"/>
    <cellStyle name="60% - Accent6 2" xfId="26"/>
    <cellStyle name="Accent1 2" xfId="27"/>
    <cellStyle name="Accent2 2" xfId="28"/>
    <cellStyle name="Accent3 2" xfId="29"/>
    <cellStyle name="Accent4 2" xfId="30"/>
    <cellStyle name="Accent5 2" xfId="31"/>
    <cellStyle name="Accent6 2" xfId="32"/>
    <cellStyle name="Bad 2" xfId="33"/>
    <cellStyle name="Calculation 2" xfId="34"/>
    <cellStyle name="Check Cell 2" xfId="35"/>
    <cellStyle name="Comma" xfId="1" builtinId="3"/>
    <cellStyle name="Comma 2" xfId="3"/>
    <cellStyle name="Explanatory Text 2" xfId="36"/>
    <cellStyle name="Good 2" xfId="37"/>
    <cellStyle name="Heading 1 2" xfId="38"/>
    <cellStyle name="Heading 2 2" xfId="39"/>
    <cellStyle name="Heading 3 2" xfId="40"/>
    <cellStyle name="Heading 4 2" xfId="41"/>
    <cellStyle name="Input 2" xfId="42"/>
    <cellStyle name="Linked Cell 2" xfId="43"/>
    <cellStyle name="Neutral 2" xfId="44"/>
    <cellStyle name="Normal" xfId="0" builtinId="0"/>
    <cellStyle name="Normal 2" xfId="4"/>
    <cellStyle name="Normal 3" xfId="5"/>
    <cellStyle name="Normal_Apjomi_Dzintar krustojums_26.07.2011" xfId="7"/>
    <cellStyle name="Normal_Sheet1" xfId="2"/>
    <cellStyle name="Note 2" xfId="45"/>
    <cellStyle name="Output 2" xfId="46"/>
    <cellStyle name="Style 1" xfId="6"/>
    <cellStyle name="Title 2" xfId="47"/>
    <cellStyle name="Total 2" xfId="48"/>
    <cellStyle name="Warning Text 2" xfId="4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1066800</xdr:colOff>
      <xdr:row>6</xdr:row>
      <xdr:rowOff>148259</xdr:rowOff>
    </xdr:from>
    <xdr:to>
      <xdr:col>2</xdr:col>
      <xdr:colOff>609600</xdr:colOff>
      <xdr:row>6</xdr:row>
      <xdr:rowOff>148259</xdr:rowOff>
    </xdr:to>
    <xdr:sp macro="" textlink="">
      <xdr:nvSpPr>
        <xdr:cNvPr id="2" name="Rectangle 6"/>
        <xdr:cNvSpPr>
          <a:spLocks noChangeArrowheads="1"/>
        </xdr:cNvSpPr>
      </xdr:nvSpPr>
      <xdr:spPr bwMode="auto">
        <a:xfrm>
          <a:off x="2028825" y="1777034"/>
          <a:ext cx="0" cy="0"/>
        </a:xfrm>
        <a:prstGeom prst="rect">
          <a:avLst/>
        </a:prstGeom>
        <a:solidFill>
          <a:srgbClr val="FFFFFF"/>
        </a:solidFill>
        <a:ln w="9525">
          <a:noFill/>
          <a:miter lim="800000"/>
          <a:headEnd/>
          <a:tailEnd/>
        </a:ln>
      </xdr:spPr>
      <xdr:txBody>
        <a:bodyPr vertOverflow="clip" vert="vert270" wrap="square" lIns="27432" tIns="27432" rIns="27432" bIns="27432" anchor="ctr" upright="1"/>
        <a:lstStyle/>
        <a:p>
          <a:pPr algn="ctr" rtl="0">
            <a:defRPr sz="1000"/>
          </a:pPr>
          <a:r>
            <a:rPr lang="lv-LV" sz="1100" b="0" i="0" u="none" strike="noStrike" baseline="0">
              <a:solidFill>
                <a:srgbClr val="000000"/>
              </a:solidFill>
              <a:latin typeface="Times New Roman"/>
              <a:cs typeface="Times New Roman"/>
            </a:rPr>
            <a:t>800</a:t>
          </a:r>
        </a:p>
      </xdr:txBody>
    </xdr:sp>
    <xdr:clientData/>
  </xdr:twoCellAnchor>
  <xdr:twoCellAnchor>
    <xdr:from>
      <xdr:col>2</xdr:col>
      <xdr:colOff>1066800</xdr:colOff>
      <xdr:row>6</xdr:row>
      <xdr:rowOff>148259</xdr:rowOff>
    </xdr:from>
    <xdr:to>
      <xdr:col>2</xdr:col>
      <xdr:colOff>609600</xdr:colOff>
      <xdr:row>6</xdr:row>
      <xdr:rowOff>148259</xdr:rowOff>
    </xdr:to>
    <xdr:sp macro="" textlink="">
      <xdr:nvSpPr>
        <xdr:cNvPr id="3" name="Rectangle 7"/>
        <xdr:cNvSpPr>
          <a:spLocks noChangeArrowheads="1"/>
        </xdr:cNvSpPr>
      </xdr:nvSpPr>
      <xdr:spPr bwMode="auto">
        <a:xfrm>
          <a:off x="2028825" y="1777034"/>
          <a:ext cx="0" cy="0"/>
        </a:xfrm>
        <a:prstGeom prst="rect">
          <a:avLst/>
        </a:prstGeom>
        <a:solidFill>
          <a:srgbClr val="FFFFFF"/>
        </a:solidFill>
        <a:ln w="9525">
          <a:noFill/>
          <a:miter lim="800000"/>
          <a:headEnd/>
          <a:tailEnd/>
        </a:ln>
      </xdr:spPr>
      <xdr:txBody>
        <a:bodyPr vertOverflow="clip" vert="vert270" wrap="square" lIns="27432" tIns="27432" rIns="27432" bIns="27432" anchor="ctr" upright="1"/>
        <a:lstStyle/>
        <a:p>
          <a:pPr algn="ctr" rtl="0">
            <a:defRPr sz="1000"/>
          </a:pPr>
          <a:r>
            <a:rPr lang="lv-LV" sz="1100" b="0" i="0" u="none" strike="noStrike" baseline="0">
              <a:solidFill>
                <a:srgbClr val="000000"/>
              </a:solidFill>
              <a:latin typeface="Times New Roman"/>
              <a:cs typeface="Times New Roman"/>
            </a:rPr>
            <a:t>800</a:t>
          </a:r>
        </a:p>
      </xdr:txBody>
    </xdr:sp>
    <xdr:clientData/>
  </xdr:twoCellAnchor>
  <xdr:twoCellAnchor>
    <xdr:from>
      <xdr:col>2</xdr:col>
      <xdr:colOff>1066800</xdr:colOff>
      <xdr:row>84</xdr:row>
      <xdr:rowOff>148259</xdr:rowOff>
    </xdr:from>
    <xdr:to>
      <xdr:col>2</xdr:col>
      <xdr:colOff>609600</xdr:colOff>
      <xdr:row>84</xdr:row>
      <xdr:rowOff>148259</xdr:rowOff>
    </xdr:to>
    <xdr:sp macro="" textlink="">
      <xdr:nvSpPr>
        <xdr:cNvPr id="4" name="Rectangle 6"/>
        <xdr:cNvSpPr>
          <a:spLocks noChangeArrowheads="1"/>
        </xdr:cNvSpPr>
      </xdr:nvSpPr>
      <xdr:spPr bwMode="auto">
        <a:xfrm>
          <a:off x="2026627" y="1774836"/>
          <a:ext cx="0" cy="0"/>
        </a:xfrm>
        <a:prstGeom prst="rect">
          <a:avLst/>
        </a:prstGeom>
        <a:solidFill>
          <a:srgbClr val="FFFFFF"/>
        </a:solidFill>
        <a:ln w="9525">
          <a:noFill/>
          <a:miter lim="800000"/>
          <a:headEnd/>
          <a:tailEnd/>
        </a:ln>
      </xdr:spPr>
      <xdr:txBody>
        <a:bodyPr vertOverflow="clip" vert="vert270" wrap="square" lIns="27432" tIns="27432" rIns="27432" bIns="27432" anchor="ctr" upright="1"/>
        <a:lstStyle/>
        <a:p>
          <a:pPr algn="ctr" rtl="0">
            <a:defRPr sz="1000"/>
          </a:pPr>
          <a:r>
            <a:rPr lang="lv-LV" sz="1100" b="0" i="0" u="none" strike="noStrike" baseline="0">
              <a:solidFill>
                <a:srgbClr val="000000"/>
              </a:solidFill>
              <a:latin typeface="Times New Roman"/>
              <a:cs typeface="Times New Roman"/>
            </a:rPr>
            <a:t>800</a:t>
          </a:r>
        </a:p>
      </xdr:txBody>
    </xdr:sp>
    <xdr:clientData/>
  </xdr:twoCellAnchor>
  <xdr:twoCellAnchor>
    <xdr:from>
      <xdr:col>2</xdr:col>
      <xdr:colOff>1066800</xdr:colOff>
      <xdr:row>84</xdr:row>
      <xdr:rowOff>148259</xdr:rowOff>
    </xdr:from>
    <xdr:to>
      <xdr:col>2</xdr:col>
      <xdr:colOff>609600</xdr:colOff>
      <xdr:row>84</xdr:row>
      <xdr:rowOff>148259</xdr:rowOff>
    </xdr:to>
    <xdr:sp macro="" textlink="">
      <xdr:nvSpPr>
        <xdr:cNvPr id="5" name="Rectangle 7"/>
        <xdr:cNvSpPr>
          <a:spLocks noChangeArrowheads="1"/>
        </xdr:cNvSpPr>
      </xdr:nvSpPr>
      <xdr:spPr bwMode="auto">
        <a:xfrm>
          <a:off x="2026627" y="1774836"/>
          <a:ext cx="0" cy="0"/>
        </a:xfrm>
        <a:prstGeom prst="rect">
          <a:avLst/>
        </a:prstGeom>
        <a:solidFill>
          <a:srgbClr val="FFFFFF"/>
        </a:solidFill>
        <a:ln w="9525">
          <a:noFill/>
          <a:miter lim="800000"/>
          <a:headEnd/>
          <a:tailEnd/>
        </a:ln>
      </xdr:spPr>
      <xdr:txBody>
        <a:bodyPr vertOverflow="clip" vert="vert270" wrap="square" lIns="27432" tIns="27432" rIns="27432" bIns="27432" anchor="ctr" upright="1"/>
        <a:lstStyle/>
        <a:p>
          <a:pPr algn="ctr" rtl="0">
            <a:defRPr sz="1000"/>
          </a:pPr>
          <a:r>
            <a:rPr lang="lv-LV" sz="1100" b="0" i="0" u="none" strike="noStrike" baseline="0">
              <a:solidFill>
                <a:srgbClr val="000000"/>
              </a:solidFill>
              <a:latin typeface="Times New Roman"/>
              <a:cs typeface="Times New Roman"/>
            </a:rPr>
            <a:t>800</a:t>
          </a:r>
        </a:p>
      </xdr:txBody>
    </xdr:sp>
    <xdr:clientData/>
  </xdr:twoCellAnchor>
  <xdr:twoCellAnchor>
    <xdr:from>
      <xdr:col>2</xdr:col>
      <xdr:colOff>1066800</xdr:colOff>
      <xdr:row>83</xdr:row>
      <xdr:rowOff>148259</xdr:rowOff>
    </xdr:from>
    <xdr:to>
      <xdr:col>2</xdr:col>
      <xdr:colOff>609600</xdr:colOff>
      <xdr:row>83</xdr:row>
      <xdr:rowOff>148259</xdr:rowOff>
    </xdr:to>
    <xdr:sp macro="" textlink="">
      <xdr:nvSpPr>
        <xdr:cNvPr id="6" name="Rectangle 6"/>
        <xdr:cNvSpPr>
          <a:spLocks noChangeArrowheads="1"/>
        </xdr:cNvSpPr>
      </xdr:nvSpPr>
      <xdr:spPr bwMode="auto">
        <a:xfrm>
          <a:off x="2026627" y="1774836"/>
          <a:ext cx="0" cy="0"/>
        </a:xfrm>
        <a:prstGeom prst="rect">
          <a:avLst/>
        </a:prstGeom>
        <a:solidFill>
          <a:srgbClr val="FFFFFF"/>
        </a:solidFill>
        <a:ln w="9525">
          <a:noFill/>
          <a:miter lim="800000"/>
          <a:headEnd/>
          <a:tailEnd/>
        </a:ln>
      </xdr:spPr>
      <xdr:txBody>
        <a:bodyPr vertOverflow="clip" vert="vert270" wrap="square" lIns="27432" tIns="27432" rIns="27432" bIns="27432" anchor="ctr" upright="1"/>
        <a:lstStyle/>
        <a:p>
          <a:pPr algn="ctr" rtl="0">
            <a:defRPr sz="1000"/>
          </a:pPr>
          <a:r>
            <a:rPr lang="lv-LV" sz="1100" b="0" i="0" u="none" strike="noStrike" baseline="0">
              <a:solidFill>
                <a:srgbClr val="000000"/>
              </a:solidFill>
              <a:latin typeface="Times New Roman"/>
              <a:cs typeface="Times New Roman"/>
            </a:rPr>
            <a:t>800</a:t>
          </a:r>
        </a:p>
      </xdr:txBody>
    </xdr:sp>
    <xdr:clientData/>
  </xdr:twoCellAnchor>
  <xdr:twoCellAnchor>
    <xdr:from>
      <xdr:col>2</xdr:col>
      <xdr:colOff>1066800</xdr:colOff>
      <xdr:row>83</xdr:row>
      <xdr:rowOff>148259</xdr:rowOff>
    </xdr:from>
    <xdr:to>
      <xdr:col>2</xdr:col>
      <xdr:colOff>609600</xdr:colOff>
      <xdr:row>83</xdr:row>
      <xdr:rowOff>148259</xdr:rowOff>
    </xdr:to>
    <xdr:sp macro="" textlink="">
      <xdr:nvSpPr>
        <xdr:cNvPr id="7" name="Rectangle 7"/>
        <xdr:cNvSpPr>
          <a:spLocks noChangeArrowheads="1"/>
        </xdr:cNvSpPr>
      </xdr:nvSpPr>
      <xdr:spPr bwMode="auto">
        <a:xfrm>
          <a:off x="2026627" y="1774836"/>
          <a:ext cx="0" cy="0"/>
        </a:xfrm>
        <a:prstGeom prst="rect">
          <a:avLst/>
        </a:prstGeom>
        <a:solidFill>
          <a:srgbClr val="FFFFFF"/>
        </a:solidFill>
        <a:ln w="9525">
          <a:noFill/>
          <a:miter lim="800000"/>
          <a:headEnd/>
          <a:tailEnd/>
        </a:ln>
      </xdr:spPr>
      <xdr:txBody>
        <a:bodyPr vertOverflow="clip" vert="vert270" wrap="square" lIns="27432" tIns="27432" rIns="27432" bIns="27432" anchor="ctr" upright="1"/>
        <a:lstStyle/>
        <a:p>
          <a:pPr algn="ctr" rtl="0">
            <a:defRPr sz="1000"/>
          </a:pPr>
          <a:r>
            <a:rPr lang="lv-LV" sz="1100" b="0" i="0" u="none" strike="noStrike" baseline="0">
              <a:solidFill>
                <a:srgbClr val="000000"/>
              </a:solidFill>
              <a:latin typeface="Times New Roman"/>
              <a:cs typeface="Times New Roman"/>
            </a:rPr>
            <a:t>800</a:t>
          </a:r>
        </a:p>
      </xdr:txBody>
    </xdr:sp>
    <xdr:clientData/>
  </xdr:twoCellAnchor>
  <xdr:twoCellAnchor>
    <xdr:from>
      <xdr:col>2</xdr:col>
      <xdr:colOff>1066800</xdr:colOff>
      <xdr:row>219</xdr:row>
      <xdr:rowOff>148259</xdr:rowOff>
    </xdr:from>
    <xdr:to>
      <xdr:col>2</xdr:col>
      <xdr:colOff>609600</xdr:colOff>
      <xdr:row>219</xdr:row>
      <xdr:rowOff>148259</xdr:rowOff>
    </xdr:to>
    <xdr:sp macro="" textlink="">
      <xdr:nvSpPr>
        <xdr:cNvPr id="8" name="Rectangle 6"/>
        <xdr:cNvSpPr>
          <a:spLocks noChangeArrowheads="1"/>
        </xdr:cNvSpPr>
      </xdr:nvSpPr>
      <xdr:spPr bwMode="auto">
        <a:xfrm>
          <a:off x="2026627" y="21191182"/>
          <a:ext cx="0" cy="0"/>
        </a:xfrm>
        <a:prstGeom prst="rect">
          <a:avLst/>
        </a:prstGeom>
        <a:solidFill>
          <a:srgbClr val="FFFFFF"/>
        </a:solidFill>
        <a:ln w="9525">
          <a:noFill/>
          <a:miter lim="800000"/>
          <a:headEnd/>
          <a:tailEnd/>
        </a:ln>
      </xdr:spPr>
      <xdr:txBody>
        <a:bodyPr vertOverflow="clip" vert="vert270" wrap="square" lIns="27432" tIns="27432" rIns="27432" bIns="27432" anchor="ctr" upright="1"/>
        <a:lstStyle/>
        <a:p>
          <a:pPr algn="ctr" rtl="0">
            <a:defRPr sz="1000"/>
          </a:pPr>
          <a:r>
            <a:rPr lang="lv-LV" sz="1100" b="0" i="0" u="none" strike="noStrike" baseline="0">
              <a:solidFill>
                <a:srgbClr val="000000"/>
              </a:solidFill>
              <a:latin typeface="Times New Roman"/>
              <a:cs typeface="Times New Roman"/>
            </a:rPr>
            <a:t>800</a:t>
          </a:r>
        </a:p>
      </xdr:txBody>
    </xdr:sp>
    <xdr:clientData/>
  </xdr:twoCellAnchor>
  <xdr:twoCellAnchor>
    <xdr:from>
      <xdr:col>2</xdr:col>
      <xdr:colOff>1066800</xdr:colOff>
      <xdr:row>219</xdr:row>
      <xdr:rowOff>148259</xdr:rowOff>
    </xdr:from>
    <xdr:to>
      <xdr:col>2</xdr:col>
      <xdr:colOff>609600</xdr:colOff>
      <xdr:row>219</xdr:row>
      <xdr:rowOff>148259</xdr:rowOff>
    </xdr:to>
    <xdr:sp macro="" textlink="">
      <xdr:nvSpPr>
        <xdr:cNvPr id="9" name="Rectangle 7"/>
        <xdr:cNvSpPr>
          <a:spLocks noChangeArrowheads="1"/>
        </xdr:cNvSpPr>
      </xdr:nvSpPr>
      <xdr:spPr bwMode="auto">
        <a:xfrm>
          <a:off x="2026627" y="21191182"/>
          <a:ext cx="0" cy="0"/>
        </a:xfrm>
        <a:prstGeom prst="rect">
          <a:avLst/>
        </a:prstGeom>
        <a:solidFill>
          <a:srgbClr val="FFFFFF"/>
        </a:solidFill>
        <a:ln w="9525">
          <a:noFill/>
          <a:miter lim="800000"/>
          <a:headEnd/>
          <a:tailEnd/>
        </a:ln>
      </xdr:spPr>
      <xdr:txBody>
        <a:bodyPr vertOverflow="clip" vert="vert270" wrap="square" lIns="27432" tIns="27432" rIns="27432" bIns="27432" anchor="ctr" upright="1"/>
        <a:lstStyle/>
        <a:p>
          <a:pPr algn="ctr" rtl="0">
            <a:defRPr sz="1000"/>
          </a:pPr>
          <a:r>
            <a:rPr lang="lv-LV" sz="1100" b="0" i="0" u="none" strike="noStrike" baseline="0">
              <a:solidFill>
                <a:srgbClr val="000000"/>
              </a:solidFill>
              <a:latin typeface="Times New Roman"/>
              <a:cs typeface="Times New Roman"/>
            </a:rPr>
            <a:t>800</a:t>
          </a:r>
        </a:p>
      </xdr:txBody>
    </xdr:sp>
    <xdr:clientData/>
  </xdr:twoCellAnchor>
  <xdr:twoCellAnchor>
    <xdr:from>
      <xdr:col>2</xdr:col>
      <xdr:colOff>1066800</xdr:colOff>
      <xdr:row>163</xdr:row>
      <xdr:rowOff>148259</xdr:rowOff>
    </xdr:from>
    <xdr:to>
      <xdr:col>2</xdr:col>
      <xdr:colOff>609600</xdr:colOff>
      <xdr:row>163</xdr:row>
      <xdr:rowOff>148259</xdr:rowOff>
    </xdr:to>
    <xdr:sp macro="" textlink="">
      <xdr:nvSpPr>
        <xdr:cNvPr id="12" name="Rectangle 6"/>
        <xdr:cNvSpPr>
          <a:spLocks noChangeArrowheads="1"/>
        </xdr:cNvSpPr>
      </xdr:nvSpPr>
      <xdr:spPr bwMode="auto">
        <a:xfrm>
          <a:off x="2026627" y="21029990"/>
          <a:ext cx="0" cy="0"/>
        </a:xfrm>
        <a:prstGeom prst="rect">
          <a:avLst/>
        </a:prstGeom>
        <a:solidFill>
          <a:srgbClr val="FFFFFF"/>
        </a:solidFill>
        <a:ln w="9525">
          <a:noFill/>
          <a:miter lim="800000"/>
          <a:headEnd/>
          <a:tailEnd/>
        </a:ln>
      </xdr:spPr>
      <xdr:txBody>
        <a:bodyPr vertOverflow="clip" vert="vert270" wrap="square" lIns="27432" tIns="27432" rIns="27432" bIns="27432" anchor="ctr" upright="1"/>
        <a:lstStyle/>
        <a:p>
          <a:pPr algn="ctr" rtl="0">
            <a:defRPr sz="1000"/>
          </a:pPr>
          <a:r>
            <a:rPr lang="lv-LV" sz="1100" b="0" i="0" u="none" strike="noStrike" baseline="0">
              <a:solidFill>
                <a:srgbClr val="000000"/>
              </a:solidFill>
              <a:latin typeface="Times New Roman"/>
              <a:cs typeface="Times New Roman"/>
            </a:rPr>
            <a:t>800</a:t>
          </a:r>
        </a:p>
      </xdr:txBody>
    </xdr:sp>
    <xdr:clientData/>
  </xdr:twoCellAnchor>
  <xdr:twoCellAnchor>
    <xdr:from>
      <xdr:col>2</xdr:col>
      <xdr:colOff>1066800</xdr:colOff>
      <xdr:row>163</xdr:row>
      <xdr:rowOff>148259</xdr:rowOff>
    </xdr:from>
    <xdr:to>
      <xdr:col>2</xdr:col>
      <xdr:colOff>609600</xdr:colOff>
      <xdr:row>163</xdr:row>
      <xdr:rowOff>148259</xdr:rowOff>
    </xdr:to>
    <xdr:sp macro="" textlink="">
      <xdr:nvSpPr>
        <xdr:cNvPr id="13" name="Rectangle 7"/>
        <xdr:cNvSpPr>
          <a:spLocks noChangeArrowheads="1"/>
        </xdr:cNvSpPr>
      </xdr:nvSpPr>
      <xdr:spPr bwMode="auto">
        <a:xfrm>
          <a:off x="2026627" y="21029990"/>
          <a:ext cx="0" cy="0"/>
        </a:xfrm>
        <a:prstGeom prst="rect">
          <a:avLst/>
        </a:prstGeom>
        <a:solidFill>
          <a:srgbClr val="FFFFFF"/>
        </a:solidFill>
        <a:ln w="9525">
          <a:noFill/>
          <a:miter lim="800000"/>
          <a:headEnd/>
          <a:tailEnd/>
        </a:ln>
      </xdr:spPr>
      <xdr:txBody>
        <a:bodyPr vertOverflow="clip" vert="vert270" wrap="square" lIns="27432" tIns="27432" rIns="27432" bIns="27432" anchor="ctr" upright="1"/>
        <a:lstStyle/>
        <a:p>
          <a:pPr algn="ctr" rtl="0">
            <a:defRPr sz="1000"/>
          </a:pPr>
          <a:r>
            <a:rPr lang="lv-LV" sz="1100" b="0" i="0" u="none" strike="noStrike" baseline="0">
              <a:solidFill>
                <a:srgbClr val="000000"/>
              </a:solidFill>
              <a:latin typeface="Times New Roman"/>
              <a:cs typeface="Times New Roman"/>
            </a:rPr>
            <a:t>800</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0"/>
    <pageSetUpPr fitToPage="1"/>
  </sheetPr>
  <dimension ref="A1:I46"/>
  <sheetViews>
    <sheetView view="pageBreakPreview" zoomScale="115" zoomScaleNormal="100" zoomScaleSheetLayoutView="115" workbookViewId="0">
      <selection activeCell="B14" sqref="B14"/>
    </sheetView>
  </sheetViews>
  <sheetFormatPr defaultRowHeight="15.75" x14ac:dyDescent="0.25"/>
  <cols>
    <col min="1" max="1" width="7" style="1" customWidth="1"/>
    <col min="2" max="2" width="10.28515625" style="1" customWidth="1"/>
    <col min="3" max="3" width="26.140625" style="1" customWidth="1"/>
    <col min="4" max="4" width="11.42578125" style="1" customWidth="1"/>
    <col min="5" max="5" width="10.85546875" style="1" customWidth="1"/>
    <col min="6" max="6" width="10.85546875" style="1" bestFit="1" customWidth="1"/>
    <col min="7" max="7" width="10.140625" style="1" customWidth="1"/>
    <col min="8" max="8" width="11.42578125" style="1" customWidth="1"/>
    <col min="9" max="16384" width="9.140625" style="1"/>
  </cols>
  <sheetData>
    <row r="1" spans="1:9" x14ac:dyDescent="0.25">
      <c r="A1" s="29"/>
      <c r="B1" s="6"/>
      <c r="C1" s="30"/>
      <c r="D1" s="29"/>
      <c r="E1" s="29"/>
      <c r="F1" s="29"/>
      <c r="G1" s="29"/>
      <c r="H1" s="29"/>
    </row>
    <row r="2" spans="1:9" s="4" customFormat="1" ht="15.75" customHeight="1" x14ac:dyDescent="0.25">
      <c r="A2" s="94" t="s">
        <v>92</v>
      </c>
      <c r="B2" s="95"/>
      <c r="C2" s="95"/>
      <c r="D2" s="95"/>
      <c r="E2" s="95"/>
      <c r="F2" s="95"/>
      <c r="G2" s="95"/>
      <c r="H2" s="95"/>
    </row>
    <row r="3" spans="1:9" s="3" customFormat="1" ht="15.75" customHeight="1" x14ac:dyDescent="0.3">
      <c r="A3" s="31"/>
      <c r="B3" s="5"/>
      <c r="C3" s="32"/>
      <c r="D3" s="29"/>
      <c r="E3" s="29"/>
      <c r="F3" s="29"/>
      <c r="G3" s="29"/>
      <c r="H3" s="29"/>
    </row>
    <row r="4" spans="1:9" s="3" customFormat="1" ht="38.25" customHeight="1" x14ac:dyDescent="0.3">
      <c r="A4" s="33" t="s">
        <v>37</v>
      </c>
      <c r="B4" s="5"/>
      <c r="C4" s="96" t="s">
        <v>228</v>
      </c>
      <c r="D4" s="97"/>
      <c r="E4" s="97"/>
      <c r="F4" s="97"/>
      <c r="G4" s="97"/>
      <c r="H4" s="29"/>
    </row>
    <row r="5" spans="1:9" s="3" customFormat="1" ht="33.75" customHeight="1" x14ac:dyDescent="0.3">
      <c r="A5" s="29" t="s">
        <v>27</v>
      </c>
      <c r="B5" s="6"/>
      <c r="C5" s="96" t="s">
        <v>229</v>
      </c>
      <c r="D5" s="98"/>
      <c r="E5" s="98"/>
      <c r="F5" s="98"/>
      <c r="G5" s="98"/>
      <c r="H5" s="29"/>
    </row>
    <row r="6" spans="1:9" s="3" customFormat="1" ht="15.75" customHeight="1" x14ac:dyDescent="0.3">
      <c r="A6" s="33"/>
      <c r="B6" s="5"/>
      <c r="C6" s="32"/>
      <c r="D6" s="29"/>
      <c r="E6" s="29"/>
      <c r="F6" s="29"/>
      <c r="G6" s="29"/>
      <c r="H6" s="29"/>
    </row>
    <row r="7" spans="1:9" s="3" customFormat="1" ht="15.75" customHeight="1" x14ac:dyDescent="0.3">
      <c r="A7" s="29"/>
      <c r="B7" s="6"/>
      <c r="C7" s="6"/>
      <c r="D7" s="33" t="s">
        <v>93</v>
      </c>
      <c r="E7" s="32"/>
      <c r="F7" s="32"/>
      <c r="G7" s="32"/>
      <c r="H7" s="34"/>
    </row>
    <row r="8" spans="1:9" s="3" customFormat="1" ht="15.75" customHeight="1" x14ac:dyDescent="0.3">
      <c r="A8" s="35"/>
      <c r="B8" s="6"/>
      <c r="C8" s="6"/>
      <c r="D8" s="33" t="s">
        <v>94</v>
      </c>
      <c r="E8" s="32"/>
      <c r="F8" s="36"/>
      <c r="G8" s="36"/>
      <c r="H8" s="37"/>
    </row>
    <row r="9" spans="1:9" ht="15.75" customHeight="1" x14ac:dyDescent="0.3">
      <c r="A9" s="35"/>
      <c r="B9" s="6"/>
      <c r="C9" s="6"/>
      <c r="D9" s="33" t="s">
        <v>95</v>
      </c>
      <c r="E9" s="32"/>
      <c r="F9" s="38" t="s">
        <v>233</v>
      </c>
      <c r="G9" s="32"/>
      <c r="H9" s="39"/>
      <c r="I9" s="2"/>
    </row>
    <row r="10" spans="1:9" ht="16.5" x14ac:dyDescent="0.3">
      <c r="A10" s="40"/>
      <c r="B10" s="5"/>
      <c r="C10" s="5"/>
      <c r="D10" s="32"/>
      <c r="E10" s="32"/>
      <c r="F10" s="32"/>
      <c r="G10" s="32"/>
      <c r="H10" s="32"/>
      <c r="I10" s="2"/>
    </row>
    <row r="11" spans="1:9" ht="15.75" customHeight="1" x14ac:dyDescent="0.3">
      <c r="A11" s="99" t="s">
        <v>20</v>
      </c>
      <c r="B11" s="100" t="s">
        <v>19</v>
      </c>
      <c r="C11" s="101" t="s">
        <v>18</v>
      </c>
      <c r="D11" s="102" t="s">
        <v>96</v>
      </c>
      <c r="E11" s="103" t="s">
        <v>17</v>
      </c>
      <c r="F11" s="103"/>
      <c r="G11" s="103"/>
      <c r="H11" s="104" t="s">
        <v>16</v>
      </c>
      <c r="I11" s="2"/>
    </row>
    <row r="12" spans="1:9" ht="53.25" customHeight="1" x14ac:dyDescent="0.3">
      <c r="A12" s="99"/>
      <c r="B12" s="100"/>
      <c r="C12" s="101"/>
      <c r="D12" s="102"/>
      <c r="E12" s="74" t="s">
        <v>15</v>
      </c>
      <c r="F12" s="74" t="s">
        <v>14</v>
      </c>
      <c r="G12" s="74" t="s">
        <v>13</v>
      </c>
      <c r="H12" s="104"/>
      <c r="I12" s="2"/>
    </row>
    <row r="13" spans="1:9" ht="38.25" x14ac:dyDescent="0.3">
      <c r="A13" s="41" t="s">
        <v>12</v>
      </c>
      <c r="B13" s="42" t="s">
        <v>11</v>
      </c>
      <c r="C13" s="73" t="s">
        <v>230</v>
      </c>
      <c r="D13" s="43"/>
      <c r="E13" s="43"/>
      <c r="F13" s="43"/>
      <c r="G13" s="43"/>
      <c r="H13" s="44"/>
      <c r="I13" s="2"/>
    </row>
    <row r="14" spans="1:9" ht="38.25" x14ac:dyDescent="0.3">
      <c r="A14" s="41" t="s">
        <v>10</v>
      </c>
      <c r="B14" s="42" t="s">
        <v>9</v>
      </c>
      <c r="C14" s="73" t="s">
        <v>231</v>
      </c>
      <c r="D14" s="43"/>
      <c r="E14" s="43"/>
      <c r="F14" s="43"/>
      <c r="G14" s="43"/>
      <c r="H14" s="44"/>
      <c r="I14" s="2"/>
    </row>
    <row r="15" spans="1:9" ht="38.25" x14ac:dyDescent="0.3">
      <c r="A15" s="41" t="s">
        <v>8</v>
      </c>
      <c r="B15" s="42" t="s">
        <v>7</v>
      </c>
      <c r="C15" s="73" t="s">
        <v>232</v>
      </c>
      <c r="D15" s="43"/>
      <c r="E15" s="43"/>
      <c r="F15" s="43"/>
      <c r="G15" s="43"/>
      <c r="H15" s="44"/>
      <c r="I15" s="2"/>
    </row>
    <row r="16" spans="1:9" ht="15.75" customHeight="1" x14ac:dyDescent="0.3">
      <c r="A16" s="45"/>
      <c r="B16" s="46"/>
      <c r="C16" s="46"/>
      <c r="D16" s="47"/>
      <c r="E16" s="47"/>
      <c r="F16" s="47"/>
      <c r="G16" s="47"/>
      <c r="H16" s="48"/>
      <c r="I16" s="2"/>
    </row>
    <row r="17" spans="1:9" ht="15.75" customHeight="1" x14ac:dyDescent="0.3">
      <c r="A17" s="6"/>
      <c r="B17" s="6"/>
      <c r="C17" s="49" t="s">
        <v>97</v>
      </c>
      <c r="D17" s="50"/>
      <c r="E17" s="51"/>
      <c r="F17" s="52"/>
      <c r="G17" s="53"/>
      <c r="H17" s="54"/>
      <c r="I17" s="2"/>
    </row>
    <row r="18" spans="1:9" ht="15.75" customHeight="1" x14ac:dyDescent="0.3">
      <c r="A18" s="6"/>
      <c r="B18" s="6"/>
      <c r="C18" s="55" t="s">
        <v>98</v>
      </c>
      <c r="D18" s="56"/>
      <c r="E18" s="57"/>
      <c r="F18" s="57"/>
      <c r="G18" s="57"/>
      <c r="H18" s="37"/>
      <c r="I18" s="2"/>
    </row>
    <row r="19" spans="1:9" ht="16.5" x14ac:dyDescent="0.3">
      <c r="A19" s="6"/>
      <c r="B19" s="6"/>
      <c r="C19" s="58" t="s">
        <v>99</v>
      </c>
      <c r="D19" s="56"/>
      <c r="E19" s="57"/>
      <c r="F19" s="57"/>
      <c r="G19" s="57"/>
      <c r="H19" s="37"/>
      <c r="I19" s="2"/>
    </row>
    <row r="20" spans="1:9" ht="15.75" customHeight="1" x14ac:dyDescent="0.3">
      <c r="A20" s="6"/>
      <c r="B20" s="6"/>
      <c r="C20" s="55" t="s">
        <v>100</v>
      </c>
      <c r="D20" s="56"/>
      <c r="E20" s="51"/>
      <c r="F20" s="52"/>
      <c r="G20" s="53"/>
      <c r="H20" s="54"/>
      <c r="I20" s="2"/>
    </row>
    <row r="21" spans="1:9" ht="25.5" x14ac:dyDescent="0.3">
      <c r="A21" s="6"/>
      <c r="B21" s="6"/>
      <c r="C21" s="55" t="s">
        <v>101</v>
      </c>
      <c r="D21" s="59"/>
      <c r="E21" s="51"/>
      <c r="F21" s="52"/>
      <c r="G21" s="53"/>
      <c r="H21" s="54"/>
      <c r="I21" s="2"/>
    </row>
    <row r="22" spans="1:9" ht="15.75" customHeight="1" x14ac:dyDescent="0.3">
      <c r="A22" s="29"/>
      <c r="B22" s="6"/>
      <c r="C22" s="60" t="s">
        <v>6</v>
      </c>
      <c r="D22" s="61"/>
      <c r="E22" s="29"/>
      <c r="F22" s="29"/>
      <c r="G22" s="29"/>
      <c r="H22" s="29"/>
      <c r="I22" s="2"/>
    </row>
    <row r="23" spans="1:9" ht="15.75" customHeight="1" x14ac:dyDescent="0.3">
      <c r="A23" s="6"/>
      <c r="B23" s="6"/>
      <c r="C23" s="53"/>
      <c r="D23" s="29"/>
      <c r="E23" s="29"/>
      <c r="F23" s="29"/>
      <c r="G23" s="29"/>
      <c r="H23" s="29"/>
      <c r="I23" s="2"/>
    </row>
    <row r="24" spans="1:9" ht="30" customHeight="1" x14ac:dyDescent="0.3">
      <c r="A24" s="6"/>
      <c r="B24" s="62" t="s">
        <v>102</v>
      </c>
      <c r="C24" s="53"/>
      <c r="D24" s="29"/>
      <c r="E24" s="29"/>
      <c r="F24" s="29"/>
      <c r="G24" s="29"/>
      <c r="H24" s="29"/>
      <c r="I24" s="2"/>
    </row>
    <row r="25" spans="1:9" ht="15.75" customHeight="1" x14ac:dyDescent="0.3">
      <c r="A25" s="6"/>
      <c r="B25" s="62"/>
      <c r="C25" s="53"/>
      <c r="D25" s="29"/>
      <c r="E25" s="29"/>
      <c r="F25" s="29"/>
      <c r="G25" s="29"/>
      <c r="H25" s="29"/>
      <c r="I25" s="2"/>
    </row>
    <row r="26" spans="1:9" ht="15.75" customHeight="1" x14ac:dyDescent="0.3">
      <c r="A26" s="6"/>
      <c r="B26" s="62" t="s">
        <v>103</v>
      </c>
      <c r="C26" s="53"/>
      <c r="D26" s="29"/>
      <c r="E26" s="29"/>
      <c r="F26" s="29"/>
      <c r="G26" s="29"/>
      <c r="H26" s="29"/>
      <c r="I26" s="2"/>
    </row>
    <row r="27" spans="1:9" ht="15.75" customHeight="1" x14ac:dyDescent="0.3">
      <c r="I27" s="2"/>
    </row>
    <row r="28" spans="1:9" ht="15.75" customHeight="1" x14ac:dyDescent="0.3">
      <c r="I28" s="2"/>
    </row>
    <row r="29" spans="1:9" ht="15.75" customHeight="1" x14ac:dyDescent="0.3">
      <c r="I29" s="2"/>
    </row>
    <row r="30" spans="1:9" ht="15.75" customHeight="1" x14ac:dyDescent="0.3">
      <c r="I30" s="2"/>
    </row>
    <row r="31" spans="1:9" ht="15.75" customHeight="1" x14ac:dyDescent="0.25"/>
    <row r="32" spans="1:9"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sheetData>
  <mergeCells count="9">
    <mergeCell ref="A2:H2"/>
    <mergeCell ref="C4:G4"/>
    <mergeCell ref="C5:G5"/>
    <mergeCell ref="A11:A12"/>
    <mergeCell ref="B11:B12"/>
    <mergeCell ref="C11:C12"/>
    <mergeCell ref="D11:D12"/>
    <mergeCell ref="E11:G11"/>
    <mergeCell ref="H11:H12"/>
  </mergeCells>
  <pageMargins left="0.74803149606299213" right="0.74803149606299213" top="0.98425196850393704" bottom="0.98425196850393704" header="0.51181102362204722" footer="0.51181102362204722"/>
  <pageSetup paperSize="9" scale="8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0"/>
    <pageSetUpPr fitToPage="1"/>
  </sheetPr>
  <dimension ref="A1:E229"/>
  <sheetViews>
    <sheetView tabSelected="1" zoomScaleNormal="100" zoomScaleSheetLayoutView="100" workbookViewId="0">
      <selection activeCell="E205" sqref="E205"/>
    </sheetView>
  </sheetViews>
  <sheetFormatPr defaultRowHeight="12.75" x14ac:dyDescent="0.2"/>
  <cols>
    <col min="1" max="1" width="6.7109375" style="7" customWidth="1"/>
    <col min="2" max="2" width="7.7109375" style="7" customWidth="1"/>
    <col min="3" max="3" width="53.7109375" style="8" customWidth="1"/>
    <col min="4" max="4" width="10.28515625" style="7" customWidth="1"/>
    <col min="5" max="5" width="9.7109375" style="63" customWidth="1"/>
    <col min="6" max="16384" width="9.140625" style="7"/>
  </cols>
  <sheetData>
    <row r="1" spans="1:5" x14ac:dyDescent="0.2">
      <c r="A1" s="108" t="s">
        <v>38</v>
      </c>
      <c r="B1" s="108"/>
    </row>
    <row r="2" spans="1:5" ht="37.5" customHeight="1" x14ac:dyDescent="0.2">
      <c r="A2" s="108" t="s">
        <v>37</v>
      </c>
      <c r="B2" s="108"/>
      <c r="C2" s="109" t="s">
        <v>228</v>
      </c>
      <c r="D2" s="110"/>
      <c r="E2" s="110"/>
    </row>
    <row r="3" spans="1:5" ht="27" customHeight="1" x14ac:dyDescent="0.2">
      <c r="A3" s="108" t="s">
        <v>27</v>
      </c>
      <c r="B3" s="108"/>
      <c r="C3" s="96" t="s">
        <v>229</v>
      </c>
      <c r="D3" s="98"/>
      <c r="E3" s="98"/>
    </row>
    <row r="4" spans="1:5" x14ac:dyDescent="0.2">
      <c r="A4" s="9"/>
      <c r="B4" s="9"/>
      <c r="C4" s="9"/>
      <c r="D4" s="9"/>
      <c r="E4" s="64"/>
    </row>
    <row r="5" spans="1:5" ht="25.5" customHeight="1" x14ac:dyDescent="0.2">
      <c r="A5" s="10" t="s">
        <v>20</v>
      </c>
      <c r="B5" s="11" t="s">
        <v>24</v>
      </c>
      <c r="C5" s="11" t="s">
        <v>5</v>
      </c>
      <c r="D5" s="12" t="s">
        <v>25</v>
      </c>
      <c r="E5" s="65" t="s">
        <v>26</v>
      </c>
    </row>
    <row r="6" spans="1:5" x14ac:dyDescent="0.2">
      <c r="A6" s="13">
        <v>1</v>
      </c>
      <c r="B6" s="26">
        <v>2</v>
      </c>
      <c r="C6" s="14">
        <v>3</v>
      </c>
      <c r="D6" s="15">
        <v>4</v>
      </c>
      <c r="E6" s="66">
        <v>5</v>
      </c>
    </row>
    <row r="7" spans="1:5" s="20" customFormat="1" x14ac:dyDescent="0.2">
      <c r="A7" s="16"/>
      <c r="B7" s="27"/>
      <c r="C7" s="18" t="s">
        <v>30</v>
      </c>
      <c r="D7" s="17"/>
      <c r="E7" s="67"/>
    </row>
    <row r="8" spans="1:5" s="21" customFormat="1" x14ac:dyDescent="0.2">
      <c r="A8" s="70" t="s">
        <v>12</v>
      </c>
      <c r="B8" s="71"/>
      <c r="C8" s="69" t="s">
        <v>104</v>
      </c>
      <c r="D8" s="72"/>
      <c r="E8" s="82"/>
    </row>
    <row r="9" spans="1:5" s="20" customFormat="1" x14ac:dyDescent="0.2">
      <c r="A9" s="22" t="s">
        <v>31</v>
      </c>
      <c r="B9" s="28" t="s">
        <v>11</v>
      </c>
      <c r="C9" s="23" t="s">
        <v>4</v>
      </c>
      <c r="D9" s="24" t="s">
        <v>3</v>
      </c>
      <c r="E9" s="68">
        <v>1</v>
      </c>
    </row>
    <row r="10" spans="1:5" s="20" customFormat="1" x14ac:dyDescent="0.2">
      <c r="A10" s="22" t="s">
        <v>32</v>
      </c>
      <c r="B10" s="28" t="s">
        <v>11</v>
      </c>
      <c r="C10" s="23" t="s">
        <v>409</v>
      </c>
      <c r="D10" s="24" t="s">
        <v>0</v>
      </c>
      <c r="E10" s="68">
        <v>2</v>
      </c>
    </row>
    <row r="11" spans="1:5" s="20" customFormat="1" x14ac:dyDescent="0.2">
      <c r="A11" s="70" t="s">
        <v>10</v>
      </c>
      <c r="B11" s="71"/>
      <c r="C11" s="69" t="s">
        <v>234</v>
      </c>
      <c r="D11" s="72"/>
      <c r="E11" s="82"/>
    </row>
    <row r="12" spans="1:5" s="20" customFormat="1" ht="25.5" x14ac:dyDescent="0.2">
      <c r="A12" s="22" t="s">
        <v>33</v>
      </c>
      <c r="B12" s="28" t="s">
        <v>11</v>
      </c>
      <c r="C12" s="23" t="s">
        <v>420</v>
      </c>
      <c r="D12" s="24" t="s">
        <v>423</v>
      </c>
      <c r="E12" s="68">
        <v>2</v>
      </c>
    </row>
    <row r="13" spans="1:5" s="20" customFormat="1" ht="25.5" x14ac:dyDescent="0.2">
      <c r="A13" s="22" t="s">
        <v>34</v>
      </c>
      <c r="B13" s="28" t="s">
        <v>11</v>
      </c>
      <c r="C13" s="23" t="s">
        <v>424</v>
      </c>
      <c r="D13" s="24" t="s">
        <v>425</v>
      </c>
      <c r="E13" s="68">
        <v>80</v>
      </c>
    </row>
    <row r="14" spans="1:5" s="20" customFormat="1" ht="25.5" x14ac:dyDescent="0.2">
      <c r="A14" s="22" t="s">
        <v>35</v>
      </c>
      <c r="B14" s="28" t="s">
        <v>11</v>
      </c>
      <c r="C14" s="23" t="s">
        <v>410</v>
      </c>
      <c r="D14" s="24" t="s">
        <v>1</v>
      </c>
      <c r="E14" s="68">
        <v>220</v>
      </c>
    </row>
    <row r="15" spans="1:5" s="20" customFormat="1" ht="14.25" x14ac:dyDescent="0.2">
      <c r="A15" s="22" t="s">
        <v>36</v>
      </c>
      <c r="B15" s="28" t="s">
        <v>11</v>
      </c>
      <c r="C15" s="23" t="s">
        <v>235</v>
      </c>
      <c r="D15" s="24" t="s">
        <v>423</v>
      </c>
      <c r="E15" s="68">
        <v>3300</v>
      </c>
    </row>
    <row r="16" spans="1:5" s="20" customFormat="1" ht="25.5" x14ac:dyDescent="0.2">
      <c r="A16" s="22" t="s">
        <v>433</v>
      </c>
      <c r="B16" s="28" t="s">
        <v>11</v>
      </c>
      <c r="C16" s="23" t="s">
        <v>426</v>
      </c>
      <c r="D16" s="24" t="s">
        <v>1</v>
      </c>
      <c r="E16" s="68">
        <v>31</v>
      </c>
    </row>
    <row r="17" spans="1:5" s="20" customFormat="1" ht="25.5" x14ac:dyDescent="0.2">
      <c r="A17" s="22" t="s">
        <v>434</v>
      </c>
      <c r="B17" s="28" t="s">
        <v>11</v>
      </c>
      <c r="C17" s="23" t="s">
        <v>427</v>
      </c>
      <c r="D17" s="24" t="s">
        <v>423</v>
      </c>
      <c r="E17" s="68">
        <v>4200</v>
      </c>
    </row>
    <row r="18" spans="1:5" s="20" customFormat="1" ht="14.25" x14ac:dyDescent="0.2">
      <c r="A18" s="22" t="s">
        <v>435</v>
      </c>
      <c r="B18" s="28" t="s">
        <v>11</v>
      </c>
      <c r="C18" s="23" t="s">
        <v>428</v>
      </c>
      <c r="D18" s="24" t="s">
        <v>423</v>
      </c>
      <c r="E18" s="68">
        <v>575</v>
      </c>
    </row>
    <row r="19" spans="1:5" s="20" customFormat="1" x14ac:dyDescent="0.2">
      <c r="A19" s="70" t="s">
        <v>8</v>
      </c>
      <c r="B19" s="69"/>
      <c r="C19" s="69" t="s">
        <v>236</v>
      </c>
      <c r="D19" s="69"/>
      <c r="E19" s="83"/>
    </row>
    <row r="20" spans="1:5" s="20" customFormat="1" x14ac:dyDescent="0.2">
      <c r="A20" s="80" t="s">
        <v>57</v>
      </c>
      <c r="B20" s="80"/>
      <c r="C20" s="81" t="s">
        <v>237</v>
      </c>
      <c r="D20" s="80"/>
      <c r="E20" s="80"/>
    </row>
    <row r="21" spans="1:5" s="20" customFormat="1" x14ac:dyDescent="0.2">
      <c r="A21" s="76" t="s">
        <v>246</v>
      </c>
      <c r="B21" s="28" t="s">
        <v>11</v>
      </c>
      <c r="C21" s="23" t="s">
        <v>429</v>
      </c>
      <c r="D21" s="24" t="s">
        <v>1</v>
      </c>
      <c r="E21" s="93">
        <f>11.5+9</f>
        <v>20.5</v>
      </c>
    </row>
    <row r="22" spans="1:5" s="20" customFormat="1" ht="16.5" x14ac:dyDescent="0.2">
      <c r="A22" s="76" t="s">
        <v>247</v>
      </c>
      <c r="B22" s="28" t="s">
        <v>11</v>
      </c>
      <c r="C22" s="23" t="s">
        <v>152</v>
      </c>
      <c r="D22" s="24" t="s">
        <v>425</v>
      </c>
      <c r="E22" s="68">
        <v>31</v>
      </c>
    </row>
    <row r="23" spans="1:5" s="20" customFormat="1" ht="25.5" x14ac:dyDescent="0.2">
      <c r="A23" s="76" t="s">
        <v>248</v>
      </c>
      <c r="B23" s="28" t="s">
        <v>11</v>
      </c>
      <c r="C23" s="23" t="s">
        <v>238</v>
      </c>
      <c r="D23" s="24" t="s">
        <v>430</v>
      </c>
      <c r="E23" s="68">
        <v>6.5</v>
      </c>
    </row>
    <row r="24" spans="1:5" s="20" customFormat="1" x14ac:dyDescent="0.2">
      <c r="A24" s="76" t="s">
        <v>249</v>
      </c>
      <c r="B24" s="28" t="s">
        <v>11</v>
      </c>
      <c r="C24" s="23" t="s">
        <v>239</v>
      </c>
      <c r="D24" s="24" t="s">
        <v>1</v>
      </c>
      <c r="E24" s="93">
        <v>20.5</v>
      </c>
    </row>
    <row r="25" spans="1:5" s="20" customFormat="1" ht="25.5" x14ac:dyDescent="0.2">
      <c r="A25" s="76" t="s">
        <v>250</v>
      </c>
      <c r="B25" s="28" t="s">
        <v>11</v>
      </c>
      <c r="C25" s="23" t="s">
        <v>240</v>
      </c>
      <c r="D25" s="24" t="s">
        <v>430</v>
      </c>
      <c r="E25" s="68">
        <v>50</v>
      </c>
    </row>
    <row r="26" spans="1:5" s="20" customFormat="1" x14ac:dyDescent="0.2">
      <c r="A26" s="79" t="s">
        <v>58</v>
      </c>
      <c r="B26" s="80"/>
      <c r="C26" s="85" t="s">
        <v>241</v>
      </c>
      <c r="D26" s="80"/>
      <c r="E26" s="80"/>
    </row>
    <row r="27" spans="1:5" s="20" customFormat="1" x14ac:dyDescent="0.2">
      <c r="A27" s="76" t="s">
        <v>251</v>
      </c>
      <c r="B27" s="28" t="s">
        <v>11</v>
      </c>
      <c r="C27" s="23" t="s">
        <v>431</v>
      </c>
      <c r="D27" s="24" t="s">
        <v>1</v>
      </c>
      <c r="E27" s="68">
        <v>25</v>
      </c>
    </row>
    <row r="28" spans="1:5" s="20" customFormat="1" ht="16.5" x14ac:dyDescent="0.2">
      <c r="A28" s="76" t="s">
        <v>252</v>
      </c>
      <c r="B28" s="28" t="s">
        <v>11</v>
      </c>
      <c r="C28" s="23" t="s">
        <v>152</v>
      </c>
      <c r="D28" s="24" t="s">
        <v>425</v>
      </c>
      <c r="E28" s="68">
        <v>33</v>
      </c>
    </row>
    <row r="29" spans="1:5" s="20" customFormat="1" ht="25.5" x14ac:dyDescent="0.2">
      <c r="A29" s="76" t="s">
        <v>253</v>
      </c>
      <c r="B29" s="28" t="s">
        <v>11</v>
      </c>
      <c r="C29" s="23" t="s">
        <v>238</v>
      </c>
      <c r="D29" s="24" t="s">
        <v>430</v>
      </c>
      <c r="E29" s="68">
        <v>7</v>
      </c>
    </row>
    <row r="30" spans="1:5" s="20" customFormat="1" x14ac:dyDescent="0.2">
      <c r="A30" s="76" t="s">
        <v>254</v>
      </c>
      <c r="B30" s="28" t="s">
        <v>11</v>
      </c>
      <c r="C30" s="23" t="s">
        <v>432</v>
      </c>
      <c r="D30" s="24" t="s">
        <v>1</v>
      </c>
      <c r="E30" s="68">
        <v>25</v>
      </c>
    </row>
    <row r="31" spans="1:5" s="20" customFormat="1" ht="25.5" x14ac:dyDescent="0.2">
      <c r="A31" s="76" t="s">
        <v>255</v>
      </c>
      <c r="B31" s="28" t="s">
        <v>11</v>
      </c>
      <c r="C31" s="23" t="s">
        <v>240</v>
      </c>
      <c r="D31" s="24" t="s">
        <v>430</v>
      </c>
      <c r="E31" s="68">
        <v>55</v>
      </c>
    </row>
    <row r="32" spans="1:5" s="20" customFormat="1" x14ac:dyDescent="0.2">
      <c r="A32" s="79" t="s">
        <v>117</v>
      </c>
      <c r="B32" s="80"/>
      <c r="C32" s="85" t="s">
        <v>242</v>
      </c>
      <c r="D32" s="80"/>
      <c r="E32" s="80"/>
    </row>
    <row r="33" spans="1:5" s="20" customFormat="1" x14ac:dyDescent="0.2">
      <c r="A33" s="76" t="s">
        <v>359</v>
      </c>
      <c r="B33" s="28" t="s">
        <v>11</v>
      </c>
      <c r="C33" s="23" t="s">
        <v>431</v>
      </c>
      <c r="D33" s="24" t="s">
        <v>1</v>
      </c>
      <c r="E33" s="93">
        <v>137.5</v>
      </c>
    </row>
    <row r="34" spans="1:5" s="20" customFormat="1" ht="16.5" x14ac:dyDescent="0.2">
      <c r="A34" s="76" t="s">
        <v>360</v>
      </c>
      <c r="B34" s="28" t="s">
        <v>11</v>
      </c>
      <c r="C34" s="23" t="s">
        <v>152</v>
      </c>
      <c r="D34" s="24" t="s">
        <v>425</v>
      </c>
      <c r="E34" s="68">
        <v>200</v>
      </c>
    </row>
    <row r="35" spans="1:5" s="20" customFormat="1" ht="25.5" x14ac:dyDescent="0.2">
      <c r="A35" s="76" t="s">
        <v>361</v>
      </c>
      <c r="B35" s="28" t="s">
        <v>11</v>
      </c>
      <c r="C35" s="23" t="s">
        <v>238</v>
      </c>
      <c r="D35" s="24" t="s">
        <v>430</v>
      </c>
      <c r="E35" s="68">
        <v>40</v>
      </c>
    </row>
    <row r="36" spans="1:5" s="20" customFormat="1" x14ac:dyDescent="0.2">
      <c r="A36" s="76" t="s">
        <v>362</v>
      </c>
      <c r="B36" s="28" t="s">
        <v>11</v>
      </c>
      <c r="C36" s="23" t="s">
        <v>243</v>
      </c>
      <c r="D36" s="24" t="s">
        <v>1</v>
      </c>
      <c r="E36" s="93">
        <v>137.5</v>
      </c>
    </row>
    <row r="37" spans="1:5" s="20" customFormat="1" ht="25.5" x14ac:dyDescent="0.2">
      <c r="A37" s="76" t="s">
        <v>363</v>
      </c>
      <c r="B37" s="28" t="s">
        <v>11</v>
      </c>
      <c r="C37" s="23" t="s">
        <v>240</v>
      </c>
      <c r="D37" s="24" t="s">
        <v>430</v>
      </c>
      <c r="E37" s="68">
        <v>325</v>
      </c>
    </row>
    <row r="38" spans="1:5" s="20" customFormat="1" x14ac:dyDescent="0.2">
      <c r="A38" s="79" t="s">
        <v>244</v>
      </c>
      <c r="B38" s="80" t="s">
        <v>11</v>
      </c>
      <c r="C38" s="85" t="s">
        <v>245</v>
      </c>
      <c r="D38" s="80" t="s">
        <v>0</v>
      </c>
      <c r="E38" s="80">
        <v>17</v>
      </c>
    </row>
    <row r="39" spans="1:5" s="20" customFormat="1" x14ac:dyDescent="0.2">
      <c r="A39" s="79" t="s">
        <v>437</v>
      </c>
      <c r="B39" s="80" t="s">
        <v>11</v>
      </c>
      <c r="C39" s="85" t="s">
        <v>436</v>
      </c>
      <c r="D39" s="80" t="s">
        <v>112</v>
      </c>
      <c r="E39" s="80">
        <v>6</v>
      </c>
    </row>
    <row r="40" spans="1:5" s="20" customFormat="1" x14ac:dyDescent="0.2">
      <c r="A40" s="70" t="s">
        <v>21</v>
      </c>
      <c r="B40" s="70"/>
      <c r="C40" s="86" t="s">
        <v>256</v>
      </c>
      <c r="D40" s="69"/>
      <c r="E40" s="83"/>
    </row>
    <row r="41" spans="1:5" s="20" customFormat="1" ht="25.5" x14ac:dyDescent="0.2">
      <c r="A41" s="76" t="s">
        <v>59</v>
      </c>
      <c r="B41" s="28" t="s">
        <v>11</v>
      </c>
      <c r="C41" s="84" t="s">
        <v>257</v>
      </c>
      <c r="D41" s="25" t="s">
        <v>1</v>
      </c>
      <c r="E41" s="25">
        <v>325</v>
      </c>
    </row>
    <row r="42" spans="1:5" s="20" customFormat="1" ht="25.5" x14ac:dyDescent="0.2">
      <c r="A42" s="76" t="s">
        <v>60</v>
      </c>
      <c r="B42" s="28" t="s">
        <v>11</v>
      </c>
      <c r="C42" s="84" t="s">
        <v>258</v>
      </c>
      <c r="D42" s="25" t="s">
        <v>1</v>
      </c>
      <c r="E42" s="25">
        <v>545</v>
      </c>
    </row>
    <row r="43" spans="1:5" s="20" customFormat="1" ht="25.5" x14ac:dyDescent="0.2">
      <c r="A43" s="76" t="s">
        <v>61</v>
      </c>
      <c r="B43" s="28" t="s">
        <v>11</v>
      </c>
      <c r="C43" s="84" t="s">
        <v>259</v>
      </c>
      <c r="D43" s="25" t="s">
        <v>1</v>
      </c>
      <c r="E43" s="25">
        <v>10</v>
      </c>
    </row>
    <row r="44" spans="1:5" s="20" customFormat="1" ht="25.5" x14ac:dyDescent="0.2">
      <c r="A44" s="76" t="s">
        <v>106</v>
      </c>
      <c r="B44" s="28" t="s">
        <v>11</v>
      </c>
      <c r="C44" s="84" t="s">
        <v>260</v>
      </c>
      <c r="D44" s="25" t="s">
        <v>1</v>
      </c>
      <c r="E44" s="25">
        <v>10</v>
      </c>
    </row>
    <row r="45" spans="1:5" s="20" customFormat="1" ht="25.5" x14ac:dyDescent="0.2">
      <c r="A45" s="76" t="s">
        <v>118</v>
      </c>
      <c r="B45" s="28" t="s">
        <v>11</v>
      </c>
      <c r="C45" s="84" t="s">
        <v>261</v>
      </c>
      <c r="D45" s="25" t="s">
        <v>1</v>
      </c>
      <c r="E45" s="25">
        <v>395</v>
      </c>
    </row>
    <row r="46" spans="1:5" s="20" customFormat="1" x14ac:dyDescent="0.2">
      <c r="A46" s="70" t="s">
        <v>39</v>
      </c>
      <c r="B46" s="70"/>
      <c r="C46" s="86" t="s">
        <v>262</v>
      </c>
      <c r="D46" s="69"/>
      <c r="E46" s="83"/>
    </row>
    <row r="47" spans="1:5" s="20" customFormat="1" ht="15.75" x14ac:dyDescent="0.2">
      <c r="A47" s="76" t="s">
        <v>62</v>
      </c>
      <c r="B47" s="28" t="s">
        <v>11</v>
      </c>
      <c r="C47" s="87" t="s">
        <v>263</v>
      </c>
      <c r="D47" s="25" t="s">
        <v>28</v>
      </c>
      <c r="E47" s="25">
        <v>4600</v>
      </c>
    </row>
    <row r="48" spans="1:5" s="20" customFormat="1" ht="25.5" x14ac:dyDescent="0.2">
      <c r="A48" s="76" t="s">
        <v>63</v>
      </c>
      <c r="B48" s="28" t="s">
        <v>11</v>
      </c>
      <c r="C48" s="87" t="s">
        <v>411</v>
      </c>
      <c r="D48" s="77" t="s">
        <v>29</v>
      </c>
      <c r="E48" s="25">
        <v>850</v>
      </c>
    </row>
    <row r="49" spans="1:5" s="20" customFormat="1" ht="15.75" x14ac:dyDescent="0.2">
      <c r="A49" s="76" t="s">
        <v>64</v>
      </c>
      <c r="B49" s="28" t="s">
        <v>11</v>
      </c>
      <c r="C49" s="87" t="s">
        <v>264</v>
      </c>
      <c r="D49" s="77" t="s">
        <v>29</v>
      </c>
      <c r="E49" s="25">
        <v>1185</v>
      </c>
    </row>
    <row r="50" spans="1:5" s="20" customFormat="1" ht="15.75" x14ac:dyDescent="0.2">
      <c r="A50" s="76" t="s">
        <v>65</v>
      </c>
      <c r="B50" s="28" t="s">
        <v>11</v>
      </c>
      <c r="C50" s="87" t="s">
        <v>265</v>
      </c>
      <c r="D50" s="25" t="s">
        <v>28</v>
      </c>
      <c r="E50" s="25">
        <v>3400</v>
      </c>
    </row>
    <row r="51" spans="1:5" s="20" customFormat="1" ht="25.5" x14ac:dyDescent="0.2">
      <c r="A51" s="76" t="s">
        <v>135</v>
      </c>
      <c r="B51" s="28" t="s">
        <v>11</v>
      </c>
      <c r="C51" s="87" t="s">
        <v>412</v>
      </c>
      <c r="D51" s="77" t="s">
        <v>29</v>
      </c>
      <c r="E51" s="25">
        <v>650</v>
      </c>
    </row>
    <row r="52" spans="1:5" s="20" customFormat="1" ht="25.5" x14ac:dyDescent="0.2">
      <c r="A52" s="76" t="s">
        <v>136</v>
      </c>
      <c r="B52" s="28" t="s">
        <v>11</v>
      </c>
      <c r="C52" s="87" t="s">
        <v>413</v>
      </c>
      <c r="D52" s="77" t="s">
        <v>29</v>
      </c>
      <c r="E52" s="25">
        <v>465</v>
      </c>
    </row>
    <row r="53" spans="1:5" s="20" customFormat="1" ht="25.5" x14ac:dyDescent="0.2">
      <c r="A53" s="76" t="s">
        <v>140</v>
      </c>
      <c r="B53" s="28" t="s">
        <v>11</v>
      </c>
      <c r="C53" s="87" t="s">
        <v>438</v>
      </c>
      <c r="D53" s="77" t="s">
        <v>29</v>
      </c>
      <c r="E53" s="25">
        <v>87</v>
      </c>
    </row>
    <row r="54" spans="1:5" s="20" customFormat="1" ht="15.75" x14ac:dyDescent="0.2">
      <c r="A54" s="76" t="s">
        <v>193</v>
      </c>
      <c r="B54" s="28" t="s">
        <v>11</v>
      </c>
      <c r="C54" s="87" t="s">
        <v>266</v>
      </c>
      <c r="D54" s="25" t="s">
        <v>28</v>
      </c>
      <c r="E54" s="25">
        <v>2800</v>
      </c>
    </row>
    <row r="55" spans="1:5" s="20" customFormat="1" ht="25.5" x14ac:dyDescent="0.2">
      <c r="A55" s="76" t="s">
        <v>194</v>
      </c>
      <c r="B55" s="28" t="s">
        <v>11</v>
      </c>
      <c r="C55" s="87" t="s">
        <v>439</v>
      </c>
      <c r="D55" s="25" t="s">
        <v>440</v>
      </c>
      <c r="E55" s="25">
        <v>80</v>
      </c>
    </row>
    <row r="56" spans="1:5" s="20" customFormat="1" ht="25.5" x14ac:dyDescent="0.2">
      <c r="A56" s="76" t="s">
        <v>441</v>
      </c>
      <c r="B56" s="28" t="s">
        <v>11</v>
      </c>
      <c r="C56" s="87" t="s">
        <v>417</v>
      </c>
      <c r="D56" s="77" t="s">
        <v>29</v>
      </c>
      <c r="E56" s="25">
        <v>85</v>
      </c>
    </row>
    <row r="57" spans="1:5" s="20" customFormat="1" x14ac:dyDescent="0.2">
      <c r="A57" s="70" t="s">
        <v>41</v>
      </c>
      <c r="B57" s="70"/>
      <c r="C57" s="86" t="s">
        <v>267</v>
      </c>
      <c r="D57" s="69"/>
      <c r="E57" s="83"/>
    </row>
    <row r="58" spans="1:5" s="20" customFormat="1" ht="25.5" x14ac:dyDescent="0.2">
      <c r="A58" s="76" t="s">
        <v>66</v>
      </c>
      <c r="B58" s="28" t="s">
        <v>11</v>
      </c>
      <c r="C58" s="87" t="s">
        <v>268</v>
      </c>
      <c r="D58" s="25" t="s">
        <v>29</v>
      </c>
      <c r="E58" s="25">
        <v>106</v>
      </c>
    </row>
    <row r="59" spans="1:5" s="20" customFormat="1" ht="25.5" x14ac:dyDescent="0.2">
      <c r="A59" s="76" t="s">
        <v>67</v>
      </c>
      <c r="B59" s="28" t="s">
        <v>11</v>
      </c>
      <c r="C59" s="87" t="s">
        <v>414</v>
      </c>
      <c r="D59" s="77" t="s">
        <v>29</v>
      </c>
      <c r="E59" s="25">
        <v>40</v>
      </c>
    </row>
    <row r="60" spans="1:5" s="20" customFormat="1" ht="25.5" x14ac:dyDescent="0.2">
      <c r="A60" s="76" t="s">
        <v>68</v>
      </c>
      <c r="B60" s="28" t="s">
        <v>11</v>
      </c>
      <c r="C60" s="87" t="s">
        <v>443</v>
      </c>
      <c r="D60" s="25" t="s">
        <v>29</v>
      </c>
      <c r="E60" s="25">
        <v>5</v>
      </c>
    </row>
    <row r="61" spans="1:5" s="20" customFormat="1" ht="25.5" x14ac:dyDescent="0.2">
      <c r="A61" s="76" t="s">
        <v>69</v>
      </c>
      <c r="B61" s="28" t="s">
        <v>11</v>
      </c>
      <c r="C61" s="87" t="s">
        <v>269</v>
      </c>
      <c r="D61" s="25" t="s">
        <v>28</v>
      </c>
      <c r="E61" s="25">
        <v>160</v>
      </c>
    </row>
    <row r="62" spans="1:5" s="20" customFormat="1" x14ac:dyDescent="0.2">
      <c r="A62" s="70" t="s">
        <v>40</v>
      </c>
      <c r="B62" s="70"/>
      <c r="C62" s="86" t="s">
        <v>270</v>
      </c>
      <c r="D62" s="69"/>
      <c r="E62" s="83"/>
    </row>
    <row r="63" spans="1:5" s="20" customFormat="1" ht="25.5" x14ac:dyDescent="0.2">
      <c r="A63" s="76" t="s">
        <v>70</v>
      </c>
      <c r="B63" s="28" t="s">
        <v>11</v>
      </c>
      <c r="C63" s="87" t="s">
        <v>271</v>
      </c>
      <c r="D63" s="25" t="s">
        <v>29</v>
      </c>
      <c r="E63" s="25">
        <v>120</v>
      </c>
    </row>
    <row r="64" spans="1:5" s="20" customFormat="1" ht="25.5" x14ac:dyDescent="0.2">
      <c r="A64" s="76" t="s">
        <v>71</v>
      </c>
      <c r="B64" s="28" t="s">
        <v>11</v>
      </c>
      <c r="C64" s="87" t="s">
        <v>415</v>
      </c>
      <c r="D64" s="25" t="s">
        <v>29</v>
      </c>
      <c r="E64" s="25">
        <v>35</v>
      </c>
    </row>
    <row r="65" spans="1:5" s="20" customFormat="1" ht="25.5" x14ac:dyDescent="0.2">
      <c r="A65" s="76" t="s">
        <v>119</v>
      </c>
      <c r="B65" s="28" t="s">
        <v>11</v>
      </c>
      <c r="C65" s="87" t="s">
        <v>416</v>
      </c>
      <c r="D65" s="77" t="s">
        <v>29</v>
      </c>
      <c r="E65" s="25">
        <v>23</v>
      </c>
    </row>
    <row r="66" spans="1:5" s="20" customFormat="1" x14ac:dyDescent="0.2">
      <c r="A66" s="70" t="s">
        <v>42</v>
      </c>
      <c r="B66" s="70"/>
      <c r="C66" s="86" t="s">
        <v>272</v>
      </c>
      <c r="D66" s="69"/>
      <c r="E66" s="83"/>
    </row>
    <row r="67" spans="1:5" s="20" customFormat="1" ht="25.5" x14ac:dyDescent="0.2">
      <c r="A67" s="76" t="s">
        <v>72</v>
      </c>
      <c r="B67" s="28" t="s">
        <v>11</v>
      </c>
      <c r="C67" s="87" t="s">
        <v>273</v>
      </c>
      <c r="D67" s="25" t="s">
        <v>29</v>
      </c>
      <c r="E67" s="25">
        <v>200</v>
      </c>
    </row>
    <row r="68" spans="1:5" s="21" customFormat="1" ht="25.5" x14ac:dyDescent="0.2">
      <c r="A68" s="76" t="s">
        <v>364</v>
      </c>
      <c r="B68" s="28" t="s">
        <v>11</v>
      </c>
      <c r="C68" s="87" t="s">
        <v>444</v>
      </c>
      <c r="D68" s="25" t="s">
        <v>29</v>
      </c>
      <c r="E68" s="25">
        <v>95</v>
      </c>
    </row>
    <row r="69" spans="1:5" s="21" customFormat="1" ht="25.5" x14ac:dyDescent="0.2">
      <c r="A69" s="76" t="s">
        <v>365</v>
      </c>
      <c r="B69" s="28" t="s">
        <v>11</v>
      </c>
      <c r="C69" s="87" t="s">
        <v>445</v>
      </c>
      <c r="D69" s="25" t="s">
        <v>29</v>
      </c>
      <c r="E69" s="25">
        <v>16</v>
      </c>
    </row>
    <row r="70" spans="1:5" s="21" customFormat="1" ht="15.75" x14ac:dyDescent="0.2">
      <c r="A70" s="76" t="s">
        <v>366</v>
      </c>
      <c r="B70" s="28" t="s">
        <v>11</v>
      </c>
      <c r="C70" s="87" t="s">
        <v>159</v>
      </c>
      <c r="D70" s="25" t="s">
        <v>28</v>
      </c>
      <c r="E70" s="25">
        <v>520</v>
      </c>
    </row>
    <row r="71" spans="1:5" s="21" customFormat="1" ht="25.5" x14ac:dyDescent="0.2">
      <c r="A71" s="76" t="s">
        <v>367</v>
      </c>
      <c r="B71" s="28" t="s">
        <v>11</v>
      </c>
      <c r="C71" s="87" t="s">
        <v>192</v>
      </c>
      <c r="D71" s="25" t="s">
        <v>28</v>
      </c>
      <c r="E71" s="25">
        <v>2</v>
      </c>
    </row>
    <row r="72" spans="1:5" s="21" customFormat="1" x14ac:dyDescent="0.2">
      <c r="A72" s="70" t="s">
        <v>43</v>
      </c>
      <c r="B72" s="70"/>
      <c r="C72" s="86" t="s">
        <v>274</v>
      </c>
      <c r="D72" s="69"/>
      <c r="E72" s="83"/>
    </row>
    <row r="73" spans="1:5" s="21" customFormat="1" ht="25.5" x14ac:dyDescent="0.2">
      <c r="A73" s="76" t="s">
        <v>74</v>
      </c>
      <c r="B73" s="28" t="s">
        <v>11</v>
      </c>
      <c r="C73" s="87" t="s">
        <v>442</v>
      </c>
      <c r="D73" s="25" t="s">
        <v>0</v>
      </c>
      <c r="E73" s="25">
        <v>34</v>
      </c>
    </row>
    <row r="74" spans="1:5" s="21" customFormat="1" ht="25.5" x14ac:dyDescent="0.2">
      <c r="A74" s="76" t="s">
        <v>73</v>
      </c>
      <c r="B74" s="28" t="s">
        <v>11</v>
      </c>
      <c r="C74" s="87" t="s">
        <v>275</v>
      </c>
      <c r="D74" s="25" t="s">
        <v>28</v>
      </c>
      <c r="E74" s="25">
        <v>8650</v>
      </c>
    </row>
    <row r="75" spans="1:5" s="21" customFormat="1" x14ac:dyDescent="0.2">
      <c r="A75" s="70" t="s">
        <v>44</v>
      </c>
      <c r="B75" s="70"/>
      <c r="C75" s="86" t="s">
        <v>2</v>
      </c>
      <c r="D75" s="69"/>
      <c r="E75" s="83"/>
    </row>
    <row r="76" spans="1:5" s="21" customFormat="1" x14ac:dyDescent="0.2">
      <c r="A76" s="76" t="s">
        <v>75</v>
      </c>
      <c r="B76" s="28" t="s">
        <v>11</v>
      </c>
      <c r="C76" s="88" t="s">
        <v>419</v>
      </c>
      <c r="D76" s="77" t="s">
        <v>0</v>
      </c>
      <c r="E76" s="77">
        <v>3</v>
      </c>
    </row>
    <row r="77" spans="1:5" s="21" customFormat="1" ht="25.5" x14ac:dyDescent="0.2">
      <c r="A77" s="76" t="s">
        <v>76</v>
      </c>
      <c r="B77" s="28" t="s">
        <v>11</v>
      </c>
      <c r="C77" s="88" t="s">
        <v>276</v>
      </c>
      <c r="D77" s="77" t="s">
        <v>105</v>
      </c>
      <c r="E77" s="77">
        <v>2</v>
      </c>
    </row>
    <row r="78" spans="1:5" s="21" customFormat="1" ht="25.5" x14ac:dyDescent="0.2">
      <c r="A78" s="76" t="s">
        <v>77</v>
      </c>
      <c r="B78" s="28" t="s">
        <v>11</v>
      </c>
      <c r="C78" s="88" t="s">
        <v>277</v>
      </c>
      <c r="D78" s="77" t="s">
        <v>0</v>
      </c>
      <c r="E78" s="77">
        <v>1</v>
      </c>
    </row>
    <row r="79" spans="1:5" s="21" customFormat="1" ht="25.5" x14ac:dyDescent="0.2">
      <c r="A79" s="76" t="s">
        <v>78</v>
      </c>
      <c r="B79" s="28" t="s">
        <v>11</v>
      </c>
      <c r="C79" s="88" t="s">
        <v>278</v>
      </c>
      <c r="D79" s="77" t="s">
        <v>0</v>
      </c>
      <c r="E79" s="77">
        <v>1</v>
      </c>
    </row>
    <row r="80" spans="1:5" s="21" customFormat="1" ht="25.5" x14ac:dyDescent="0.2">
      <c r="A80" s="76" t="s">
        <v>203</v>
      </c>
      <c r="B80" s="28" t="s">
        <v>11</v>
      </c>
      <c r="C80" s="88" t="s">
        <v>279</v>
      </c>
      <c r="D80" s="77" t="s">
        <v>0</v>
      </c>
      <c r="E80" s="77">
        <v>1</v>
      </c>
    </row>
    <row r="81" spans="1:5" s="21" customFormat="1" x14ac:dyDescent="0.2">
      <c r="A81" s="76" t="s">
        <v>204</v>
      </c>
      <c r="B81" s="28" t="s">
        <v>11</v>
      </c>
      <c r="C81" s="84" t="s">
        <v>280</v>
      </c>
      <c r="D81" s="25" t="s">
        <v>112</v>
      </c>
      <c r="E81" s="25">
        <v>1</v>
      </c>
    </row>
    <row r="82" spans="1:5" s="21" customFormat="1" x14ac:dyDescent="0.2">
      <c r="A82" s="11"/>
      <c r="B82" s="75"/>
      <c r="C82" s="105" t="s">
        <v>50</v>
      </c>
      <c r="D82" s="106"/>
      <c r="E82" s="107"/>
    </row>
    <row r="83" spans="1:5" s="21" customFormat="1" x14ac:dyDescent="0.2">
      <c r="A83" s="19"/>
      <c r="B83" s="19"/>
      <c r="C83" s="105"/>
      <c r="D83" s="106"/>
      <c r="E83" s="107"/>
    </row>
    <row r="84" spans="1:5" s="21" customFormat="1" x14ac:dyDescent="0.2">
      <c r="A84" s="16"/>
      <c r="B84" s="27"/>
      <c r="C84" s="18" t="s">
        <v>111</v>
      </c>
      <c r="D84" s="17"/>
      <c r="E84" s="67"/>
    </row>
    <row r="85" spans="1:5" s="21" customFormat="1" x14ac:dyDescent="0.2">
      <c r="A85" s="70" t="s">
        <v>48</v>
      </c>
      <c r="B85" s="70"/>
      <c r="C85" s="86" t="s">
        <v>339</v>
      </c>
      <c r="D85" s="86"/>
      <c r="E85" s="86"/>
    </row>
    <row r="86" spans="1:5" s="21" customFormat="1" x14ac:dyDescent="0.2">
      <c r="A86" s="76" t="s">
        <v>79</v>
      </c>
      <c r="B86" s="28" t="s">
        <v>9</v>
      </c>
      <c r="C86" s="88" t="s">
        <v>281</v>
      </c>
      <c r="D86" s="25" t="s">
        <v>195</v>
      </c>
      <c r="E86" s="25">
        <v>330</v>
      </c>
    </row>
    <row r="87" spans="1:5" s="21" customFormat="1" x14ac:dyDescent="0.2">
      <c r="A87" s="76" t="s">
        <v>80</v>
      </c>
      <c r="B87" s="28" t="s">
        <v>9</v>
      </c>
      <c r="C87" s="88" t="s">
        <v>282</v>
      </c>
      <c r="D87" s="25" t="s">
        <v>195</v>
      </c>
      <c r="E87" s="25">
        <v>97</v>
      </c>
    </row>
    <row r="88" spans="1:5" s="21" customFormat="1" x14ac:dyDescent="0.2">
      <c r="A88" s="76" t="s">
        <v>81</v>
      </c>
      <c r="B88" s="28" t="s">
        <v>9</v>
      </c>
      <c r="C88" s="88" t="s">
        <v>283</v>
      </c>
      <c r="D88" s="25" t="s">
        <v>195</v>
      </c>
      <c r="E88" s="25">
        <v>42</v>
      </c>
    </row>
    <row r="89" spans="1:5" s="21" customFormat="1" x14ac:dyDescent="0.2">
      <c r="A89" s="76" t="s">
        <v>82</v>
      </c>
      <c r="B89" s="28" t="s">
        <v>9</v>
      </c>
      <c r="C89" s="88" t="s">
        <v>284</v>
      </c>
      <c r="D89" s="25" t="s">
        <v>1</v>
      </c>
      <c r="E89" s="25">
        <v>92</v>
      </c>
    </row>
    <row r="90" spans="1:5" s="21" customFormat="1" ht="63.75" x14ac:dyDescent="0.2">
      <c r="A90" s="76" t="s">
        <v>141</v>
      </c>
      <c r="B90" s="28" t="s">
        <v>9</v>
      </c>
      <c r="C90" s="88" t="s">
        <v>285</v>
      </c>
      <c r="D90" s="25" t="s">
        <v>151</v>
      </c>
      <c r="E90" s="25">
        <v>11</v>
      </c>
    </row>
    <row r="91" spans="1:5" s="21" customFormat="1" ht="38.25" x14ac:dyDescent="0.2">
      <c r="A91" s="76" t="s">
        <v>142</v>
      </c>
      <c r="B91" s="28" t="s">
        <v>9</v>
      </c>
      <c r="C91" s="88" t="s">
        <v>196</v>
      </c>
      <c r="D91" s="25" t="s">
        <v>0</v>
      </c>
      <c r="E91" s="25">
        <v>1</v>
      </c>
    </row>
    <row r="92" spans="1:5" s="21" customFormat="1" ht="38.25" x14ac:dyDescent="0.2">
      <c r="A92" s="76" t="s">
        <v>143</v>
      </c>
      <c r="B92" s="28" t="s">
        <v>9</v>
      </c>
      <c r="C92" s="88" t="s">
        <v>286</v>
      </c>
      <c r="D92" s="25" t="s">
        <v>0</v>
      </c>
      <c r="E92" s="25">
        <v>11</v>
      </c>
    </row>
    <row r="93" spans="1:5" s="21" customFormat="1" ht="51" x14ac:dyDescent="0.2">
      <c r="A93" s="76" t="s">
        <v>144</v>
      </c>
      <c r="B93" s="28" t="s">
        <v>9</v>
      </c>
      <c r="C93" s="88" t="s">
        <v>287</v>
      </c>
      <c r="D93" s="25" t="s">
        <v>0</v>
      </c>
      <c r="E93" s="25">
        <v>2</v>
      </c>
    </row>
    <row r="94" spans="1:5" s="21" customFormat="1" x14ac:dyDescent="0.2">
      <c r="A94" s="76" t="s">
        <v>145</v>
      </c>
      <c r="B94" s="28" t="s">
        <v>9</v>
      </c>
      <c r="C94" s="88" t="s">
        <v>288</v>
      </c>
      <c r="D94" s="25" t="s">
        <v>151</v>
      </c>
      <c r="E94" s="25">
        <v>2</v>
      </c>
    </row>
    <row r="95" spans="1:5" s="21" customFormat="1" x14ac:dyDescent="0.2">
      <c r="A95" s="76" t="s">
        <v>368</v>
      </c>
      <c r="B95" s="28" t="s">
        <v>9</v>
      </c>
      <c r="C95" s="88" t="s">
        <v>289</v>
      </c>
      <c r="D95" s="25" t="s">
        <v>0</v>
      </c>
      <c r="E95" s="25">
        <v>3</v>
      </c>
    </row>
    <row r="96" spans="1:5" s="21" customFormat="1" x14ac:dyDescent="0.2">
      <c r="A96" s="76" t="s">
        <v>369</v>
      </c>
      <c r="B96" s="28" t="s">
        <v>9</v>
      </c>
      <c r="C96" s="88" t="s">
        <v>290</v>
      </c>
      <c r="D96" s="25" t="s">
        <v>0</v>
      </c>
      <c r="E96" s="25">
        <v>1</v>
      </c>
    </row>
    <row r="97" spans="1:5" s="21" customFormat="1" ht="38.25" x14ac:dyDescent="0.2">
      <c r="A97" s="76" t="s">
        <v>370</v>
      </c>
      <c r="B97" s="28" t="s">
        <v>9</v>
      </c>
      <c r="C97" s="88" t="s">
        <v>291</v>
      </c>
      <c r="D97" s="25" t="s">
        <v>0</v>
      </c>
      <c r="E97" s="25">
        <v>2</v>
      </c>
    </row>
    <row r="98" spans="1:5" s="21" customFormat="1" x14ac:dyDescent="0.2">
      <c r="A98" s="76" t="s">
        <v>371</v>
      </c>
      <c r="B98" s="28" t="s">
        <v>9</v>
      </c>
      <c r="C98" s="88" t="s">
        <v>292</v>
      </c>
      <c r="D98" s="25" t="s">
        <v>0</v>
      </c>
      <c r="E98" s="25">
        <v>1</v>
      </c>
    </row>
    <row r="99" spans="1:5" s="21" customFormat="1" x14ac:dyDescent="0.2">
      <c r="A99" s="76" t="s">
        <v>372</v>
      </c>
      <c r="B99" s="28" t="s">
        <v>9</v>
      </c>
      <c r="C99" s="88" t="s">
        <v>293</v>
      </c>
      <c r="D99" s="25" t="s">
        <v>0</v>
      </c>
      <c r="E99" s="25">
        <v>10</v>
      </c>
    </row>
    <row r="100" spans="1:5" s="21" customFormat="1" x14ac:dyDescent="0.2">
      <c r="A100" s="76" t="s">
        <v>373</v>
      </c>
      <c r="B100" s="28" t="s">
        <v>9</v>
      </c>
      <c r="C100" s="88" t="s">
        <v>294</v>
      </c>
      <c r="D100" s="25" t="s">
        <v>0</v>
      </c>
      <c r="E100" s="25">
        <v>1</v>
      </c>
    </row>
    <row r="101" spans="1:5" s="21" customFormat="1" x14ac:dyDescent="0.2">
      <c r="A101" s="76" t="s">
        <v>374</v>
      </c>
      <c r="B101" s="28" t="s">
        <v>9</v>
      </c>
      <c r="C101" s="88" t="s">
        <v>295</v>
      </c>
      <c r="D101" s="25" t="s">
        <v>0</v>
      </c>
      <c r="E101" s="25">
        <v>3</v>
      </c>
    </row>
    <row r="102" spans="1:5" s="21" customFormat="1" x14ac:dyDescent="0.2">
      <c r="A102" s="76" t="s">
        <v>375</v>
      </c>
      <c r="B102" s="28" t="s">
        <v>9</v>
      </c>
      <c r="C102" s="88" t="s">
        <v>296</v>
      </c>
      <c r="D102" s="25" t="s">
        <v>0</v>
      </c>
      <c r="E102" s="25">
        <v>2</v>
      </c>
    </row>
    <row r="103" spans="1:5" s="21" customFormat="1" x14ac:dyDescent="0.2">
      <c r="A103" s="76" t="s">
        <v>376</v>
      </c>
      <c r="B103" s="28" t="s">
        <v>9</v>
      </c>
      <c r="C103" s="88" t="s">
        <v>297</v>
      </c>
      <c r="D103" s="25" t="s">
        <v>0</v>
      </c>
      <c r="E103" s="25">
        <v>1</v>
      </c>
    </row>
    <row r="104" spans="1:5" s="21" customFormat="1" x14ac:dyDescent="0.2">
      <c r="A104" s="76" t="s">
        <v>377</v>
      </c>
      <c r="B104" s="28" t="s">
        <v>9</v>
      </c>
      <c r="C104" s="88" t="s">
        <v>298</v>
      </c>
      <c r="D104" s="25" t="s">
        <v>0</v>
      </c>
      <c r="E104" s="25">
        <v>10</v>
      </c>
    </row>
    <row r="105" spans="1:5" s="21" customFormat="1" x14ac:dyDescent="0.2">
      <c r="A105" s="76" t="s">
        <v>378</v>
      </c>
      <c r="B105" s="28" t="s">
        <v>9</v>
      </c>
      <c r="C105" s="88" t="s">
        <v>299</v>
      </c>
      <c r="D105" s="25" t="s">
        <v>0</v>
      </c>
      <c r="E105" s="25">
        <v>5</v>
      </c>
    </row>
    <row r="106" spans="1:5" s="21" customFormat="1" x14ac:dyDescent="0.2">
      <c r="A106" s="76" t="s">
        <v>379</v>
      </c>
      <c r="B106" s="28" t="s">
        <v>9</v>
      </c>
      <c r="C106" s="88" t="s">
        <v>300</v>
      </c>
      <c r="D106" s="25" t="s">
        <v>0</v>
      </c>
      <c r="E106" s="25">
        <v>10</v>
      </c>
    </row>
    <row r="107" spans="1:5" s="21" customFormat="1" x14ac:dyDescent="0.2">
      <c r="A107" s="76" t="s">
        <v>380</v>
      </c>
      <c r="B107" s="28" t="s">
        <v>9</v>
      </c>
      <c r="C107" s="88" t="s">
        <v>301</v>
      </c>
      <c r="D107" s="25" t="s">
        <v>0</v>
      </c>
      <c r="E107" s="25">
        <v>5</v>
      </c>
    </row>
    <row r="108" spans="1:5" s="21" customFormat="1" x14ac:dyDescent="0.2">
      <c r="A108" s="76" t="s">
        <v>381</v>
      </c>
      <c r="B108" s="28" t="s">
        <v>9</v>
      </c>
      <c r="C108" s="88" t="s">
        <v>302</v>
      </c>
      <c r="D108" s="25" t="s">
        <v>0</v>
      </c>
      <c r="E108" s="25">
        <v>1</v>
      </c>
    </row>
    <row r="109" spans="1:5" s="21" customFormat="1" x14ac:dyDescent="0.2">
      <c r="A109" s="76" t="s">
        <v>382</v>
      </c>
      <c r="B109" s="28" t="s">
        <v>9</v>
      </c>
      <c r="C109" s="88" t="s">
        <v>303</v>
      </c>
      <c r="D109" s="25" t="s">
        <v>0</v>
      </c>
      <c r="E109" s="25">
        <v>11</v>
      </c>
    </row>
    <row r="110" spans="1:5" s="21" customFormat="1" x14ac:dyDescent="0.2">
      <c r="A110" s="76" t="s">
        <v>383</v>
      </c>
      <c r="B110" s="28" t="s">
        <v>9</v>
      </c>
      <c r="C110" s="88" t="s">
        <v>304</v>
      </c>
      <c r="D110" s="25" t="s">
        <v>0</v>
      </c>
      <c r="E110" s="25">
        <v>1</v>
      </c>
    </row>
    <row r="111" spans="1:5" s="21" customFormat="1" x14ac:dyDescent="0.2">
      <c r="A111" s="76" t="s">
        <v>384</v>
      </c>
      <c r="B111" s="28" t="s">
        <v>9</v>
      </c>
      <c r="C111" s="88" t="s">
        <v>305</v>
      </c>
      <c r="D111" s="25" t="s">
        <v>0</v>
      </c>
      <c r="E111" s="25">
        <v>1</v>
      </c>
    </row>
    <row r="112" spans="1:5" s="21" customFormat="1" x14ac:dyDescent="0.2">
      <c r="A112" s="76" t="s">
        <v>385</v>
      </c>
      <c r="B112" s="28" t="s">
        <v>9</v>
      </c>
      <c r="C112" s="88" t="s">
        <v>341</v>
      </c>
      <c r="D112" s="25" t="s">
        <v>0</v>
      </c>
      <c r="E112" s="25">
        <v>1</v>
      </c>
    </row>
    <row r="113" spans="1:5" s="21" customFormat="1" x14ac:dyDescent="0.2">
      <c r="A113" s="76" t="s">
        <v>386</v>
      </c>
      <c r="B113" s="28" t="s">
        <v>9</v>
      </c>
      <c r="C113" s="88" t="s">
        <v>342</v>
      </c>
      <c r="D113" s="25" t="s">
        <v>0</v>
      </c>
      <c r="E113" s="25">
        <v>1</v>
      </c>
    </row>
    <row r="114" spans="1:5" s="21" customFormat="1" x14ac:dyDescent="0.2">
      <c r="A114" s="76" t="s">
        <v>387</v>
      </c>
      <c r="B114" s="28" t="s">
        <v>9</v>
      </c>
      <c r="C114" s="88" t="s">
        <v>306</v>
      </c>
      <c r="D114" s="25" t="s">
        <v>0</v>
      </c>
      <c r="E114" s="25">
        <v>4</v>
      </c>
    </row>
    <row r="115" spans="1:5" s="21" customFormat="1" x14ac:dyDescent="0.2">
      <c r="A115" s="76" t="s">
        <v>388</v>
      </c>
      <c r="B115" s="28" t="s">
        <v>9</v>
      </c>
      <c r="C115" s="88" t="s">
        <v>307</v>
      </c>
      <c r="D115" s="25" t="s">
        <v>0</v>
      </c>
      <c r="E115" s="25">
        <v>1</v>
      </c>
    </row>
    <row r="116" spans="1:5" s="21" customFormat="1" x14ac:dyDescent="0.2">
      <c r="A116" s="76" t="s">
        <v>389</v>
      </c>
      <c r="B116" s="28" t="s">
        <v>9</v>
      </c>
      <c r="C116" s="88" t="s">
        <v>308</v>
      </c>
      <c r="D116" s="25" t="s">
        <v>0</v>
      </c>
      <c r="E116" s="25">
        <v>1</v>
      </c>
    </row>
    <row r="117" spans="1:5" s="21" customFormat="1" x14ac:dyDescent="0.2">
      <c r="A117" s="76" t="s">
        <v>390</v>
      </c>
      <c r="B117" s="28" t="s">
        <v>9</v>
      </c>
      <c r="C117" s="88" t="s">
        <v>309</v>
      </c>
      <c r="D117" s="25" t="s">
        <v>0</v>
      </c>
      <c r="E117" s="25">
        <v>2</v>
      </c>
    </row>
    <row r="118" spans="1:5" s="21" customFormat="1" x14ac:dyDescent="0.2">
      <c r="A118" s="76" t="s">
        <v>391</v>
      </c>
      <c r="B118" s="28" t="s">
        <v>9</v>
      </c>
      <c r="C118" s="88" t="s">
        <v>310</v>
      </c>
      <c r="D118" s="25" t="s">
        <v>0</v>
      </c>
      <c r="E118" s="25">
        <v>2</v>
      </c>
    </row>
    <row r="119" spans="1:5" s="21" customFormat="1" x14ac:dyDescent="0.2">
      <c r="A119" s="76" t="s">
        <v>392</v>
      </c>
      <c r="B119" s="28" t="s">
        <v>9</v>
      </c>
      <c r="C119" s="88" t="s">
        <v>311</v>
      </c>
      <c r="D119" s="25" t="s">
        <v>0</v>
      </c>
      <c r="E119" s="25">
        <v>11</v>
      </c>
    </row>
    <row r="120" spans="1:5" s="21" customFormat="1" ht="25.5" x14ac:dyDescent="0.2">
      <c r="A120" s="76" t="s">
        <v>395</v>
      </c>
      <c r="B120" s="28" t="s">
        <v>9</v>
      </c>
      <c r="C120" s="88" t="s">
        <v>312</v>
      </c>
      <c r="D120" s="25" t="s">
        <v>0</v>
      </c>
      <c r="E120" s="25">
        <v>5</v>
      </c>
    </row>
    <row r="121" spans="1:5" s="21" customFormat="1" ht="25.5" x14ac:dyDescent="0.2">
      <c r="A121" s="76" t="s">
        <v>393</v>
      </c>
      <c r="B121" s="28" t="s">
        <v>9</v>
      </c>
      <c r="C121" s="88" t="s">
        <v>160</v>
      </c>
      <c r="D121" s="25" t="s">
        <v>114</v>
      </c>
      <c r="E121" s="25">
        <v>16</v>
      </c>
    </row>
    <row r="122" spans="1:5" s="21" customFormat="1" x14ac:dyDescent="0.2">
      <c r="A122" s="76" t="s">
        <v>394</v>
      </c>
      <c r="B122" s="28" t="s">
        <v>9</v>
      </c>
      <c r="C122" s="88" t="s">
        <v>313</v>
      </c>
      <c r="D122" s="25" t="s">
        <v>151</v>
      </c>
      <c r="E122" s="25">
        <v>1</v>
      </c>
    </row>
    <row r="123" spans="1:5" s="21" customFormat="1" x14ac:dyDescent="0.2">
      <c r="A123" s="76" t="s">
        <v>396</v>
      </c>
      <c r="B123" s="28" t="s">
        <v>9</v>
      </c>
      <c r="C123" s="88" t="s">
        <v>314</v>
      </c>
      <c r="D123" s="25" t="s">
        <v>151</v>
      </c>
      <c r="E123" s="25">
        <v>1</v>
      </c>
    </row>
    <row r="124" spans="1:5" s="21" customFormat="1" x14ac:dyDescent="0.2">
      <c r="A124" s="76" t="s">
        <v>397</v>
      </c>
      <c r="B124" s="28" t="s">
        <v>9</v>
      </c>
      <c r="C124" s="88" t="s">
        <v>315</v>
      </c>
      <c r="D124" s="25" t="s">
        <v>151</v>
      </c>
      <c r="E124" s="25">
        <v>1</v>
      </c>
    </row>
    <row r="125" spans="1:5" s="21" customFormat="1" x14ac:dyDescent="0.2">
      <c r="A125" s="70" t="s">
        <v>47</v>
      </c>
      <c r="B125" s="70"/>
      <c r="C125" s="86" t="s">
        <v>197</v>
      </c>
      <c r="D125" s="86"/>
      <c r="E125" s="86"/>
    </row>
    <row r="126" spans="1:5" s="21" customFormat="1" x14ac:dyDescent="0.2">
      <c r="A126" s="76" t="s">
        <v>83</v>
      </c>
      <c r="B126" s="28" t="s">
        <v>9</v>
      </c>
      <c r="C126" s="88" t="s">
        <v>316</v>
      </c>
      <c r="D126" s="25" t="s">
        <v>1</v>
      </c>
      <c r="E126" s="25">
        <v>275</v>
      </c>
    </row>
    <row r="127" spans="1:5" x14ac:dyDescent="0.2">
      <c r="A127" s="76" t="s">
        <v>137</v>
      </c>
      <c r="B127" s="28" t="s">
        <v>9</v>
      </c>
      <c r="C127" s="88" t="s">
        <v>198</v>
      </c>
      <c r="D127" s="25" t="s">
        <v>1</v>
      </c>
      <c r="E127" s="25">
        <f>105+46</f>
        <v>151</v>
      </c>
    </row>
    <row r="128" spans="1:5" x14ac:dyDescent="0.2">
      <c r="A128" s="76" t="s">
        <v>146</v>
      </c>
      <c r="B128" s="28" t="s">
        <v>9</v>
      </c>
      <c r="C128" s="88" t="s">
        <v>202</v>
      </c>
      <c r="D128" s="25" t="s">
        <v>0</v>
      </c>
      <c r="E128" s="25">
        <v>14</v>
      </c>
    </row>
    <row r="129" spans="1:5" x14ac:dyDescent="0.2">
      <c r="A129" s="76" t="s">
        <v>147</v>
      </c>
      <c r="B129" s="28" t="s">
        <v>9</v>
      </c>
      <c r="C129" s="88" t="s">
        <v>317</v>
      </c>
      <c r="D129" s="25" t="s">
        <v>0</v>
      </c>
      <c r="E129" s="25">
        <v>9</v>
      </c>
    </row>
    <row r="130" spans="1:5" x14ac:dyDescent="0.2">
      <c r="A130" s="76" t="s">
        <v>148</v>
      </c>
      <c r="B130" s="28" t="s">
        <v>9</v>
      </c>
      <c r="C130" s="88" t="s">
        <v>199</v>
      </c>
      <c r="D130" s="25" t="s">
        <v>0</v>
      </c>
      <c r="E130" s="25">
        <v>15</v>
      </c>
    </row>
    <row r="131" spans="1:5" x14ac:dyDescent="0.2">
      <c r="A131" s="76" t="s">
        <v>149</v>
      </c>
      <c r="B131" s="28" t="s">
        <v>9</v>
      </c>
      <c r="C131" s="88" t="s">
        <v>318</v>
      </c>
      <c r="D131" s="25" t="s">
        <v>0</v>
      </c>
      <c r="E131" s="25">
        <v>13</v>
      </c>
    </row>
    <row r="132" spans="1:5" x14ac:dyDescent="0.2">
      <c r="A132" s="76" t="s">
        <v>150</v>
      </c>
      <c r="B132" s="28" t="s">
        <v>9</v>
      </c>
      <c r="C132" s="88" t="s">
        <v>319</v>
      </c>
      <c r="D132" s="25" t="s">
        <v>0</v>
      </c>
      <c r="E132" s="25">
        <v>13</v>
      </c>
    </row>
    <row r="133" spans="1:5" ht="25.5" x14ac:dyDescent="0.2">
      <c r="A133" s="76" t="s">
        <v>180</v>
      </c>
      <c r="B133" s="28" t="s">
        <v>9</v>
      </c>
      <c r="C133" s="88" t="s">
        <v>160</v>
      </c>
      <c r="D133" s="25" t="s">
        <v>114</v>
      </c>
      <c r="E133" s="25">
        <v>13</v>
      </c>
    </row>
    <row r="134" spans="1:5" x14ac:dyDescent="0.2">
      <c r="A134" s="76" t="s">
        <v>181</v>
      </c>
      <c r="B134" s="28" t="s">
        <v>9</v>
      </c>
      <c r="C134" s="88" t="s">
        <v>320</v>
      </c>
      <c r="D134" s="25" t="s">
        <v>1</v>
      </c>
      <c r="E134" s="25">
        <f>E126</f>
        <v>275</v>
      </c>
    </row>
    <row r="135" spans="1:5" x14ac:dyDescent="0.2">
      <c r="A135" s="70" t="s">
        <v>46</v>
      </c>
      <c r="B135" s="70"/>
      <c r="C135" s="86" t="s">
        <v>321</v>
      </c>
      <c r="D135" s="86"/>
      <c r="E135" s="86"/>
    </row>
    <row r="136" spans="1:5" x14ac:dyDescent="0.2">
      <c r="A136" s="76" t="s">
        <v>84</v>
      </c>
      <c r="B136" s="28" t="s">
        <v>9</v>
      </c>
      <c r="C136" s="88" t="s">
        <v>322</v>
      </c>
      <c r="D136" s="25" t="s">
        <v>1</v>
      </c>
      <c r="E136" s="25">
        <v>50</v>
      </c>
    </row>
    <row r="137" spans="1:5" x14ac:dyDescent="0.2">
      <c r="A137" s="76" t="s">
        <v>120</v>
      </c>
      <c r="B137" s="28" t="s">
        <v>9</v>
      </c>
      <c r="C137" s="88" t="s">
        <v>323</v>
      </c>
      <c r="D137" s="25" t="s">
        <v>1</v>
      </c>
      <c r="E137" s="25">
        <v>4</v>
      </c>
    </row>
    <row r="138" spans="1:5" ht="25.5" x14ac:dyDescent="0.2">
      <c r="A138" s="76" t="s">
        <v>182</v>
      </c>
      <c r="B138" s="28" t="s">
        <v>9</v>
      </c>
      <c r="C138" s="88" t="s">
        <v>324</v>
      </c>
      <c r="D138" s="25" t="s">
        <v>151</v>
      </c>
      <c r="E138" s="25">
        <v>1</v>
      </c>
    </row>
    <row r="139" spans="1:5" x14ac:dyDescent="0.2">
      <c r="A139" s="76" t="s">
        <v>183</v>
      </c>
      <c r="B139" s="28" t="s">
        <v>9</v>
      </c>
      <c r="C139" s="88" t="s">
        <v>325</v>
      </c>
      <c r="D139" s="25" t="s">
        <v>0</v>
      </c>
      <c r="E139" s="25">
        <v>2</v>
      </c>
    </row>
    <row r="140" spans="1:5" ht="51" x14ac:dyDescent="0.2">
      <c r="A140" s="76" t="s">
        <v>184</v>
      </c>
      <c r="B140" s="28" t="s">
        <v>9</v>
      </c>
      <c r="C140" s="88" t="s">
        <v>287</v>
      </c>
      <c r="D140" s="25" t="s">
        <v>0</v>
      </c>
      <c r="E140" s="25">
        <v>1</v>
      </c>
    </row>
    <row r="141" spans="1:5" ht="25.5" x14ac:dyDescent="0.2">
      <c r="A141" s="76" t="s">
        <v>185</v>
      </c>
      <c r="B141" s="28" t="s">
        <v>9</v>
      </c>
      <c r="C141" s="88" t="s">
        <v>326</v>
      </c>
      <c r="D141" s="25" t="s">
        <v>0</v>
      </c>
      <c r="E141" s="25">
        <v>1</v>
      </c>
    </row>
    <row r="142" spans="1:5" x14ac:dyDescent="0.2">
      <c r="A142" s="76" t="s">
        <v>186</v>
      </c>
      <c r="B142" s="28" t="s">
        <v>9</v>
      </c>
      <c r="C142" s="88" t="s">
        <v>327</v>
      </c>
      <c r="D142" s="25" t="s">
        <v>0</v>
      </c>
      <c r="E142" s="25">
        <v>2</v>
      </c>
    </row>
    <row r="143" spans="1:5" x14ac:dyDescent="0.2">
      <c r="A143" s="76" t="s">
        <v>187</v>
      </c>
      <c r="B143" s="28" t="s">
        <v>9</v>
      </c>
      <c r="C143" s="88" t="s">
        <v>340</v>
      </c>
      <c r="D143" s="25" t="s">
        <v>0</v>
      </c>
      <c r="E143" s="25">
        <v>1</v>
      </c>
    </row>
    <row r="144" spans="1:5" x14ac:dyDescent="0.2">
      <c r="A144" s="76" t="s">
        <v>188</v>
      </c>
      <c r="B144" s="28" t="s">
        <v>9</v>
      </c>
      <c r="C144" s="88" t="s">
        <v>328</v>
      </c>
      <c r="D144" s="25" t="s">
        <v>0</v>
      </c>
      <c r="E144" s="25">
        <v>2</v>
      </c>
    </row>
    <row r="145" spans="1:5" x14ac:dyDescent="0.2">
      <c r="A145" s="76" t="s">
        <v>189</v>
      </c>
      <c r="B145" s="28" t="s">
        <v>9</v>
      </c>
      <c r="C145" s="88" t="s">
        <v>329</v>
      </c>
      <c r="D145" s="25" t="s">
        <v>0</v>
      </c>
      <c r="E145" s="25">
        <v>1</v>
      </c>
    </row>
    <row r="146" spans="1:5" x14ac:dyDescent="0.2">
      <c r="A146" s="76" t="s">
        <v>190</v>
      </c>
      <c r="B146" s="28" t="s">
        <v>9</v>
      </c>
      <c r="C146" s="88" t="s">
        <v>330</v>
      </c>
      <c r="D146" s="25" t="s">
        <v>0</v>
      </c>
      <c r="E146" s="25">
        <v>1</v>
      </c>
    </row>
    <row r="147" spans="1:5" x14ac:dyDescent="0.2">
      <c r="A147" s="76" t="s">
        <v>191</v>
      </c>
      <c r="B147" s="28" t="s">
        <v>9</v>
      </c>
      <c r="C147" s="88" t="s">
        <v>331</v>
      </c>
      <c r="D147" s="25" t="s">
        <v>0</v>
      </c>
      <c r="E147" s="25">
        <v>1</v>
      </c>
    </row>
    <row r="148" spans="1:5" x14ac:dyDescent="0.2">
      <c r="A148" s="76" t="s">
        <v>205</v>
      </c>
      <c r="B148" s="28" t="s">
        <v>9</v>
      </c>
      <c r="C148" s="88" t="s">
        <v>332</v>
      </c>
      <c r="D148" s="25" t="s">
        <v>0</v>
      </c>
      <c r="E148" s="25">
        <v>1</v>
      </c>
    </row>
    <row r="149" spans="1:5" x14ac:dyDescent="0.2">
      <c r="A149" s="76" t="s">
        <v>206</v>
      </c>
      <c r="B149" s="28" t="s">
        <v>9</v>
      </c>
      <c r="C149" s="88" t="s">
        <v>333</v>
      </c>
      <c r="D149" s="25" t="s">
        <v>0</v>
      </c>
      <c r="E149" s="25">
        <v>1</v>
      </c>
    </row>
    <row r="150" spans="1:5" x14ac:dyDescent="0.2">
      <c r="A150" s="76" t="s">
        <v>207</v>
      </c>
      <c r="B150" s="28" t="s">
        <v>9</v>
      </c>
      <c r="C150" s="88" t="s">
        <v>334</v>
      </c>
      <c r="D150" s="25" t="s">
        <v>0</v>
      </c>
      <c r="E150" s="25">
        <v>1</v>
      </c>
    </row>
    <row r="151" spans="1:5" x14ac:dyDescent="0.2">
      <c r="A151" s="76" t="s">
        <v>208</v>
      </c>
      <c r="B151" s="28" t="s">
        <v>9</v>
      </c>
      <c r="C151" s="88" t="s">
        <v>335</v>
      </c>
      <c r="D151" s="25" t="s">
        <v>0</v>
      </c>
      <c r="E151" s="25">
        <v>1</v>
      </c>
    </row>
    <row r="152" spans="1:5" x14ac:dyDescent="0.2">
      <c r="A152" s="70" t="s">
        <v>45</v>
      </c>
      <c r="B152" s="70"/>
      <c r="C152" s="86" t="s">
        <v>336</v>
      </c>
      <c r="D152" s="86"/>
      <c r="E152" s="86"/>
    </row>
    <row r="153" spans="1:5" x14ac:dyDescent="0.2">
      <c r="A153" s="76" t="s">
        <v>49</v>
      </c>
      <c r="B153" s="28" t="s">
        <v>9</v>
      </c>
      <c r="C153" s="88" t="s">
        <v>337</v>
      </c>
      <c r="D153" s="25" t="s">
        <v>1</v>
      </c>
      <c r="E153" s="25">
        <v>405</v>
      </c>
    </row>
    <row r="154" spans="1:5" x14ac:dyDescent="0.2">
      <c r="A154" s="89" t="s">
        <v>107</v>
      </c>
      <c r="B154" s="90" t="s">
        <v>9</v>
      </c>
      <c r="C154" s="85" t="s">
        <v>338</v>
      </c>
      <c r="D154" s="85"/>
      <c r="E154" s="85"/>
    </row>
    <row r="155" spans="1:5" ht="27" x14ac:dyDescent="0.2">
      <c r="A155" s="76" t="s">
        <v>398</v>
      </c>
      <c r="B155" s="28" t="s">
        <v>9</v>
      </c>
      <c r="C155" s="88" t="s">
        <v>448</v>
      </c>
      <c r="D155" s="25" t="s">
        <v>446</v>
      </c>
      <c r="E155" s="25">
        <v>2215</v>
      </c>
    </row>
    <row r="156" spans="1:5" ht="13.5" x14ac:dyDescent="0.2">
      <c r="A156" s="76" t="s">
        <v>399</v>
      </c>
      <c r="B156" s="28" t="s">
        <v>9</v>
      </c>
      <c r="C156" s="88" t="s">
        <v>422</v>
      </c>
      <c r="D156" s="25" t="s">
        <v>134</v>
      </c>
      <c r="E156" s="25">
        <v>2215</v>
      </c>
    </row>
    <row r="157" spans="1:5" ht="14.25" x14ac:dyDescent="0.2">
      <c r="A157" s="76" t="s">
        <v>400</v>
      </c>
      <c r="B157" s="28" t="s">
        <v>9</v>
      </c>
      <c r="C157" s="88" t="s">
        <v>161</v>
      </c>
      <c r="D157" s="25" t="s">
        <v>446</v>
      </c>
      <c r="E157" s="25">
        <v>90</v>
      </c>
    </row>
    <row r="158" spans="1:5" ht="25.5" x14ac:dyDescent="0.2">
      <c r="A158" s="76" t="s">
        <v>401</v>
      </c>
      <c r="B158" s="28" t="s">
        <v>9</v>
      </c>
      <c r="C158" s="88" t="s">
        <v>447</v>
      </c>
      <c r="D158" s="25" t="s">
        <v>446</v>
      </c>
      <c r="E158" s="25">
        <f>E155-E157</f>
        <v>2125</v>
      </c>
    </row>
    <row r="159" spans="1:5" ht="25.5" x14ac:dyDescent="0.2">
      <c r="A159" s="76" t="s">
        <v>402</v>
      </c>
      <c r="B159" s="28" t="s">
        <v>9</v>
      </c>
      <c r="C159" s="88" t="s">
        <v>200</v>
      </c>
      <c r="D159" s="25" t="s">
        <v>139</v>
      </c>
      <c r="E159" s="25">
        <v>374</v>
      </c>
    </row>
    <row r="160" spans="1:5" x14ac:dyDescent="0.2">
      <c r="A160" s="76" t="s">
        <v>403</v>
      </c>
      <c r="B160" s="28" t="s">
        <v>9</v>
      </c>
      <c r="C160" s="88" t="s">
        <v>201</v>
      </c>
      <c r="D160" s="25" t="s">
        <v>1</v>
      </c>
      <c r="E160" s="25">
        <v>380</v>
      </c>
    </row>
    <row r="161" spans="1:5" x14ac:dyDescent="0.2">
      <c r="A161" s="76" t="s">
        <v>404</v>
      </c>
      <c r="B161" s="28" t="s">
        <v>9</v>
      </c>
      <c r="C161" s="88" t="s">
        <v>162</v>
      </c>
      <c r="D161" s="25" t="s">
        <v>1</v>
      </c>
      <c r="E161" s="25">
        <v>243</v>
      </c>
    </row>
    <row r="162" spans="1:5" x14ac:dyDescent="0.2">
      <c r="A162" s="11"/>
      <c r="B162" s="75"/>
      <c r="C162" s="105" t="s">
        <v>115</v>
      </c>
      <c r="D162" s="106"/>
      <c r="E162" s="107"/>
    </row>
    <row r="163" spans="1:5" x14ac:dyDescent="0.2">
      <c r="A163" s="19"/>
      <c r="B163" s="19"/>
      <c r="C163" s="105"/>
      <c r="D163" s="106"/>
      <c r="E163" s="107"/>
    </row>
    <row r="164" spans="1:5" x14ac:dyDescent="0.2">
      <c r="A164" s="16"/>
      <c r="B164" s="27"/>
      <c r="C164" s="18" t="s">
        <v>53</v>
      </c>
      <c r="D164" s="17"/>
      <c r="E164" s="67"/>
    </row>
    <row r="165" spans="1:5" x14ac:dyDescent="0.2">
      <c r="A165" s="70" t="s">
        <v>52</v>
      </c>
      <c r="B165" s="70"/>
      <c r="C165" s="86" t="s">
        <v>343</v>
      </c>
      <c r="D165" s="86"/>
      <c r="E165" s="86"/>
    </row>
    <row r="166" spans="1:5" x14ac:dyDescent="0.2">
      <c r="A166" s="76" t="s">
        <v>85</v>
      </c>
      <c r="B166" s="28" t="s">
        <v>7</v>
      </c>
      <c r="C166" s="88" t="s">
        <v>344</v>
      </c>
      <c r="D166" s="25" t="s">
        <v>0</v>
      </c>
      <c r="E166" s="25">
        <v>1</v>
      </c>
    </row>
    <row r="167" spans="1:5" ht="14.25" customHeight="1" x14ac:dyDescent="0.2">
      <c r="A167" s="76" t="s">
        <v>86</v>
      </c>
      <c r="B167" s="28" t="s">
        <v>7</v>
      </c>
      <c r="C167" s="88" t="s">
        <v>345</v>
      </c>
      <c r="D167" s="25" t="s">
        <v>113</v>
      </c>
      <c r="E167" s="25">
        <v>1</v>
      </c>
    </row>
    <row r="168" spans="1:5" x14ac:dyDescent="0.2">
      <c r="A168" s="76" t="s">
        <v>87</v>
      </c>
      <c r="B168" s="28" t="s">
        <v>7</v>
      </c>
      <c r="C168" s="88" t="s">
        <v>346</v>
      </c>
      <c r="D168" s="25" t="s">
        <v>1</v>
      </c>
      <c r="E168" s="25">
        <v>85</v>
      </c>
    </row>
    <row r="169" spans="1:5" x14ac:dyDescent="0.2">
      <c r="A169" s="76" t="s">
        <v>108</v>
      </c>
      <c r="B169" s="28" t="s">
        <v>7</v>
      </c>
      <c r="C169" s="88" t="s">
        <v>347</v>
      </c>
      <c r="D169" s="25" t="s">
        <v>1</v>
      </c>
      <c r="E169" s="25">
        <v>80</v>
      </c>
    </row>
    <row r="170" spans="1:5" x14ac:dyDescent="0.2">
      <c r="A170" s="76" t="s">
        <v>109</v>
      </c>
      <c r="B170" s="28" t="s">
        <v>7</v>
      </c>
      <c r="C170" s="88" t="s">
        <v>169</v>
      </c>
      <c r="D170" s="25" t="s">
        <v>165</v>
      </c>
      <c r="E170" s="25">
        <v>85</v>
      </c>
    </row>
    <row r="171" spans="1:5" ht="13.5" x14ac:dyDescent="0.2">
      <c r="A171" s="76" t="s">
        <v>110</v>
      </c>
      <c r="B171" s="28" t="s">
        <v>7</v>
      </c>
      <c r="C171" s="88" t="s">
        <v>170</v>
      </c>
      <c r="D171" s="25" t="s">
        <v>134</v>
      </c>
      <c r="E171" s="25">
        <v>35</v>
      </c>
    </row>
    <row r="172" spans="1:5" x14ac:dyDescent="0.2">
      <c r="A172" s="78" t="s">
        <v>51</v>
      </c>
      <c r="B172" s="75"/>
      <c r="C172" s="86" t="s">
        <v>348</v>
      </c>
      <c r="D172" s="86"/>
      <c r="E172" s="86"/>
    </row>
    <row r="173" spans="1:5" x14ac:dyDescent="0.2">
      <c r="A173" s="76" t="s">
        <v>88</v>
      </c>
      <c r="B173" s="28" t="s">
        <v>7</v>
      </c>
      <c r="C173" s="88" t="s">
        <v>172</v>
      </c>
      <c r="D173" s="25" t="s">
        <v>165</v>
      </c>
      <c r="E173" s="25">
        <v>85</v>
      </c>
    </row>
    <row r="174" spans="1:5" s="92" customFormat="1" ht="13.5" x14ac:dyDescent="0.2">
      <c r="A174" s="76" t="s">
        <v>89</v>
      </c>
      <c r="B174" s="28" t="s">
        <v>7</v>
      </c>
      <c r="C174" s="88" t="s">
        <v>422</v>
      </c>
      <c r="D174" s="25" t="s">
        <v>134</v>
      </c>
      <c r="E174" s="25">
        <v>35</v>
      </c>
    </row>
    <row r="175" spans="1:5" x14ac:dyDescent="0.2">
      <c r="A175" s="76" t="s">
        <v>90</v>
      </c>
      <c r="B175" s="28" t="s">
        <v>7</v>
      </c>
      <c r="C175" s="88" t="s">
        <v>174</v>
      </c>
      <c r="D175" s="25" t="s">
        <v>165</v>
      </c>
      <c r="E175" s="25">
        <v>80</v>
      </c>
    </row>
    <row r="176" spans="1:5" x14ac:dyDescent="0.2">
      <c r="A176" s="76" t="s">
        <v>91</v>
      </c>
      <c r="B176" s="28" t="s">
        <v>7</v>
      </c>
      <c r="C176" s="88" t="s">
        <v>173</v>
      </c>
      <c r="D176" s="25" t="s">
        <v>1</v>
      </c>
      <c r="E176" s="25">
        <v>85</v>
      </c>
    </row>
    <row r="177" spans="1:5" x14ac:dyDescent="0.2">
      <c r="A177" s="76" t="s">
        <v>212</v>
      </c>
      <c r="B177" s="28" t="s">
        <v>7</v>
      </c>
      <c r="C177" s="88" t="s">
        <v>175</v>
      </c>
      <c r="D177" s="25" t="s">
        <v>165</v>
      </c>
      <c r="E177" s="25">
        <v>85</v>
      </c>
    </row>
    <row r="178" spans="1:5" x14ac:dyDescent="0.2">
      <c r="A178" s="76" t="s">
        <v>405</v>
      </c>
      <c r="B178" s="28" t="s">
        <v>7</v>
      </c>
      <c r="C178" s="88" t="s">
        <v>349</v>
      </c>
      <c r="D178" s="25" t="s">
        <v>105</v>
      </c>
      <c r="E178" s="25">
        <v>1</v>
      </c>
    </row>
    <row r="179" spans="1:5" x14ac:dyDescent="0.2">
      <c r="A179" s="76" t="s">
        <v>406</v>
      </c>
      <c r="B179" s="28" t="s">
        <v>7</v>
      </c>
      <c r="C179" s="88" t="s">
        <v>350</v>
      </c>
      <c r="D179" s="25" t="s">
        <v>113</v>
      </c>
      <c r="E179" s="25">
        <v>1</v>
      </c>
    </row>
    <row r="180" spans="1:5" x14ac:dyDescent="0.2">
      <c r="A180" s="76" t="s">
        <v>407</v>
      </c>
      <c r="B180" s="28" t="s">
        <v>7</v>
      </c>
      <c r="C180" s="88" t="s">
        <v>349</v>
      </c>
      <c r="D180" s="25" t="s">
        <v>105</v>
      </c>
      <c r="E180" s="25">
        <v>1</v>
      </c>
    </row>
    <row r="181" spans="1:5" x14ac:dyDescent="0.2">
      <c r="A181" s="76" t="s">
        <v>408</v>
      </c>
      <c r="B181" s="28" t="s">
        <v>7</v>
      </c>
      <c r="C181" s="88" t="s">
        <v>211</v>
      </c>
      <c r="D181" s="25" t="s">
        <v>105</v>
      </c>
      <c r="E181" s="25">
        <v>1</v>
      </c>
    </row>
    <row r="182" spans="1:5" x14ac:dyDescent="0.2">
      <c r="A182" s="76" t="s">
        <v>418</v>
      </c>
      <c r="B182" s="28" t="s">
        <v>7</v>
      </c>
      <c r="C182" s="88" t="s">
        <v>351</v>
      </c>
      <c r="D182" s="25" t="s">
        <v>105</v>
      </c>
      <c r="E182" s="25">
        <v>1</v>
      </c>
    </row>
    <row r="183" spans="1:5" x14ac:dyDescent="0.2">
      <c r="A183" s="78" t="s">
        <v>116</v>
      </c>
      <c r="B183" s="75"/>
      <c r="C183" s="86" t="s">
        <v>163</v>
      </c>
      <c r="D183" s="86"/>
      <c r="E183" s="86"/>
    </row>
    <row r="184" spans="1:5" x14ac:dyDescent="0.2">
      <c r="A184" s="76" t="s">
        <v>121</v>
      </c>
      <c r="B184" s="28" t="s">
        <v>7</v>
      </c>
      <c r="C184" s="88" t="s">
        <v>352</v>
      </c>
      <c r="D184" s="25" t="s">
        <v>113</v>
      </c>
      <c r="E184" s="25">
        <v>1</v>
      </c>
    </row>
    <row r="185" spans="1:5" x14ac:dyDescent="0.2">
      <c r="A185" s="76" t="s">
        <v>122</v>
      </c>
      <c r="B185" s="28" t="s">
        <v>7</v>
      </c>
      <c r="C185" s="88" t="s">
        <v>164</v>
      </c>
      <c r="D185" s="25" t="s">
        <v>165</v>
      </c>
      <c r="E185" s="25">
        <v>463</v>
      </c>
    </row>
    <row r="186" spans="1:5" x14ac:dyDescent="0.2">
      <c r="A186" s="76" t="s">
        <v>123</v>
      </c>
      <c r="B186" s="28" t="s">
        <v>7</v>
      </c>
      <c r="C186" s="88" t="s">
        <v>166</v>
      </c>
      <c r="D186" s="25" t="s">
        <v>165</v>
      </c>
      <c r="E186" s="25">
        <v>99</v>
      </c>
    </row>
    <row r="187" spans="1:5" x14ac:dyDescent="0.2">
      <c r="A187" s="76" t="s">
        <v>124</v>
      </c>
      <c r="B187" s="28" t="s">
        <v>7</v>
      </c>
      <c r="C187" s="88" t="s">
        <v>353</v>
      </c>
      <c r="D187" s="25" t="s">
        <v>112</v>
      </c>
      <c r="E187" s="25">
        <v>9</v>
      </c>
    </row>
    <row r="188" spans="1:5" x14ac:dyDescent="0.2">
      <c r="A188" s="76" t="s">
        <v>125</v>
      </c>
      <c r="B188" s="28" t="s">
        <v>7</v>
      </c>
      <c r="C188" s="88" t="s">
        <v>167</v>
      </c>
      <c r="D188" s="25" t="s">
        <v>112</v>
      </c>
      <c r="E188" s="25">
        <v>9</v>
      </c>
    </row>
    <row r="189" spans="1:5" x14ac:dyDescent="0.2">
      <c r="A189" s="76" t="s">
        <v>126</v>
      </c>
      <c r="B189" s="28" t="s">
        <v>7</v>
      </c>
      <c r="C189" s="88" t="s">
        <v>354</v>
      </c>
      <c r="D189" s="25" t="s">
        <v>0</v>
      </c>
      <c r="E189" s="25">
        <v>9</v>
      </c>
    </row>
    <row r="190" spans="1:5" x14ac:dyDescent="0.2">
      <c r="A190" s="76" t="s">
        <v>127</v>
      </c>
      <c r="B190" s="28" t="s">
        <v>7</v>
      </c>
      <c r="C190" s="88" t="s">
        <v>449</v>
      </c>
      <c r="D190" s="25" t="s">
        <v>0</v>
      </c>
      <c r="E190" s="25">
        <v>9</v>
      </c>
    </row>
    <row r="191" spans="1:5" x14ac:dyDescent="0.2">
      <c r="A191" s="76" t="s">
        <v>128</v>
      </c>
      <c r="B191" s="28" t="s">
        <v>7</v>
      </c>
      <c r="C191" s="88" t="s">
        <v>450</v>
      </c>
      <c r="D191" s="25" t="s">
        <v>0</v>
      </c>
      <c r="E191" s="25">
        <v>9</v>
      </c>
    </row>
    <row r="192" spans="1:5" x14ac:dyDescent="0.2">
      <c r="A192" s="76" t="s">
        <v>129</v>
      </c>
      <c r="B192" s="28" t="s">
        <v>7</v>
      </c>
      <c r="C192" s="88" t="s">
        <v>355</v>
      </c>
      <c r="D192" s="25" t="s">
        <v>0</v>
      </c>
      <c r="E192" s="25">
        <v>9</v>
      </c>
    </row>
    <row r="193" spans="1:5" x14ac:dyDescent="0.2">
      <c r="A193" s="76" t="s">
        <v>130</v>
      </c>
      <c r="B193" s="28" t="s">
        <v>7</v>
      </c>
      <c r="C193" s="88" t="s">
        <v>168</v>
      </c>
      <c r="D193" s="25" t="s">
        <v>0</v>
      </c>
      <c r="E193" s="25">
        <v>9</v>
      </c>
    </row>
    <row r="194" spans="1:5" x14ac:dyDescent="0.2">
      <c r="A194" s="76" t="s">
        <v>156</v>
      </c>
      <c r="B194" s="28" t="s">
        <v>7</v>
      </c>
      <c r="C194" s="88" t="s">
        <v>451</v>
      </c>
      <c r="D194" s="25" t="s">
        <v>1</v>
      </c>
      <c r="E194" s="25">
        <f>2*227+2*144</f>
        <v>742</v>
      </c>
    </row>
    <row r="195" spans="1:5" x14ac:dyDescent="0.2">
      <c r="A195" s="76" t="s">
        <v>157</v>
      </c>
      <c r="B195" s="28" t="s">
        <v>7</v>
      </c>
      <c r="C195" s="88" t="s">
        <v>356</v>
      </c>
      <c r="D195" s="25" t="s">
        <v>1</v>
      </c>
      <c r="E195" s="25">
        <f>326+61</f>
        <v>387</v>
      </c>
    </row>
    <row r="196" spans="1:5" x14ac:dyDescent="0.2">
      <c r="A196" s="76" t="s">
        <v>158</v>
      </c>
      <c r="B196" s="28" t="s">
        <v>7</v>
      </c>
      <c r="C196" s="88" t="s">
        <v>421</v>
      </c>
      <c r="D196" s="25" t="s">
        <v>113</v>
      </c>
      <c r="E196" s="25">
        <v>6</v>
      </c>
    </row>
    <row r="197" spans="1:5" x14ac:dyDescent="0.2">
      <c r="A197" s="76" t="s">
        <v>452</v>
      </c>
      <c r="B197" s="28" t="s">
        <v>7</v>
      </c>
      <c r="C197" s="88" t="s">
        <v>169</v>
      </c>
      <c r="D197" s="25" t="s">
        <v>165</v>
      </c>
      <c r="E197" s="25">
        <v>463</v>
      </c>
    </row>
    <row r="198" spans="1:5" ht="13.5" x14ac:dyDescent="0.2">
      <c r="A198" s="76" t="s">
        <v>453</v>
      </c>
      <c r="B198" s="28" t="s">
        <v>7</v>
      </c>
      <c r="C198" s="88" t="s">
        <v>155</v>
      </c>
      <c r="D198" s="25" t="s">
        <v>134</v>
      </c>
      <c r="E198" s="25">
        <v>5</v>
      </c>
    </row>
    <row r="199" spans="1:5" ht="13.5" x14ac:dyDescent="0.2">
      <c r="A199" s="76" t="s">
        <v>454</v>
      </c>
      <c r="B199" s="28" t="s">
        <v>7</v>
      </c>
      <c r="C199" s="88" t="s">
        <v>170</v>
      </c>
      <c r="D199" s="25" t="s">
        <v>134</v>
      </c>
      <c r="E199" s="25">
        <f>140+185</f>
        <v>325</v>
      </c>
    </row>
    <row r="200" spans="1:5" x14ac:dyDescent="0.2">
      <c r="A200" s="78" t="s">
        <v>131</v>
      </c>
      <c r="B200" s="75"/>
      <c r="C200" s="86" t="s">
        <v>171</v>
      </c>
      <c r="D200" s="86"/>
      <c r="E200" s="86"/>
    </row>
    <row r="201" spans="1:5" x14ac:dyDescent="0.2">
      <c r="A201" s="76" t="s">
        <v>132</v>
      </c>
      <c r="B201" s="28" t="s">
        <v>7</v>
      </c>
      <c r="C201" s="88" t="s">
        <v>172</v>
      </c>
      <c r="D201" s="25" t="s">
        <v>165</v>
      </c>
      <c r="E201" s="25">
        <v>844</v>
      </c>
    </row>
    <row r="202" spans="1:5" s="92" customFormat="1" ht="13.5" x14ac:dyDescent="0.2">
      <c r="A202" s="76" t="s">
        <v>133</v>
      </c>
      <c r="B202" s="28" t="s">
        <v>7</v>
      </c>
      <c r="C202" s="88" t="s">
        <v>422</v>
      </c>
      <c r="D202" s="25" t="s">
        <v>134</v>
      </c>
      <c r="E202" s="25">
        <v>325</v>
      </c>
    </row>
    <row r="203" spans="1:5" x14ac:dyDescent="0.2">
      <c r="A203" s="76" t="s">
        <v>138</v>
      </c>
      <c r="B203" s="28" t="s">
        <v>7</v>
      </c>
      <c r="C203" s="88" t="s">
        <v>357</v>
      </c>
      <c r="D203" s="25" t="s">
        <v>165</v>
      </c>
      <c r="E203" s="25">
        <v>463</v>
      </c>
    </row>
    <row r="204" spans="1:5" x14ac:dyDescent="0.2">
      <c r="A204" s="76" t="s">
        <v>213</v>
      </c>
      <c r="B204" s="28" t="s">
        <v>7</v>
      </c>
      <c r="C204" s="88" t="s">
        <v>209</v>
      </c>
      <c r="D204" s="25" t="s">
        <v>165</v>
      </c>
      <c r="E204" s="25">
        <f>E194+E195</f>
        <v>1129</v>
      </c>
    </row>
    <row r="205" spans="1:5" x14ac:dyDescent="0.2">
      <c r="A205" s="76" t="s">
        <v>214</v>
      </c>
      <c r="B205" s="28" t="s">
        <v>7</v>
      </c>
      <c r="C205" s="88" t="s">
        <v>455</v>
      </c>
      <c r="D205" s="25" t="s">
        <v>113</v>
      </c>
      <c r="E205" s="25">
        <v>6</v>
      </c>
    </row>
    <row r="206" spans="1:5" x14ac:dyDescent="0.2">
      <c r="A206" s="76" t="s">
        <v>215</v>
      </c>
      <c r="B206" s="28" t="s">
        <v>7</v>
      </c>
      <c r="C206" s="88" t="s">
        <v>174</v>
      </c>
      <c r="D206" s="25" t="s">
        <v>165</v>
      </c>
      <c r="E206" s="25">
        <v>61</v>
      </c>
    </row>
    <row r="207" spans="1:5" x14ac:dyDescent="0.2">
      <c r="A207" s="76" t="s">
        <v>216</v>
      </c>
      <c r="B207" s="28" t="s">
        <v>7</v>
      </c>
      <c r="C207" s="88" t="s">
        <v>173</v>
      </c>
      <c r="D207" s="25" t="s">
        <v>1</v>
      </c>
      <c r="E207" s="25">
        <v>463</v>
      </c>
    </row>
    <row r="208" spans="1:5" x14ac:dyDescent="0.2">
      <c r="A208" s="76" t="s">
        <v>217</v>
      </c>
      <c r="B208" s="28" t="s">
        <v>7</v>
      </c>
      <c r="C208" s="88" t="s">
        <v>175</v>
      </c>
      <c r="D208" s="25" t="s">
        <v>165</v>
      </c>
      <c r="E208" s="25">
        <v>463</v>
      </c>
    </row>
    <row r="209" spans="1:5" x14ac:dyDescent="0.2">
      <c r="A209" s="76" t="s">
        <v>218</v>
      </c>
      <c r="B209" s="28" t="s">
        <v>7</v>
      </c>
      <c r="C209" s="88" t="s">
        <v>210</v>
      </c>
      <c r="D209" s="25" t="s">
        <v>112</v>
      </c>
      <c r="E209" s="25">
        <v>9</v>
      </c>
    </row>
    <row r="210" spans="1:5" x14ac:dyDescent="0.2">
      <c r="A210" s="76" t="s">
        <v>219</v>
      </c>
      <c r="B210" s="28" t="s">
        <v>7</v>
      </c>
      <c r="C210" s="88" t="s">
        <v>176</v>
      </c>
      <c r="D210" s="25" t="s">
        <v>1</v>
      </c>
      <c r="E210" s="25">
        <v>99</v>
      </c>
    </row>
    <row r="211" spans="1:5" x14ac:dyDescent="0.2">
      <c r="A211" s="76" t="s">
        <v>220</v>
      </c>
      <c r="B211" s="28" t="s">
        <v>7</v>
      </c>
      <c r="C211" s="88" t="s">
        <v>358</v>
      </c>
      <c r="D211" s="25" t="s">
        <v>105</v>
      </c>
      <c r="E211" s="25">
        <v>10</v>
      </c>
    </row>
    <row r="212" spans="1:5" x14ac:dyDescent="0.2">
      <c r="A212" s="76" t="s">
        <v>221</v>
      </c>
      <c r="B212" s="28" t="s">
        <v>7</v>
      </c>
      <c r="C212" s="88" t="s">
        <v>177</v>
      </c>
      <c r="D212" s="25" t="s">
        <v>165</v>
      </c>
      <c r="E212" s="25">
        <v>10</v>
      </c>
    </row>
    <row r="213" spans="1:5" x14ac:dyDescent="0.2">
      <c r="A213" s="76" t="s">
        <v>222</v>
      </c>
      <c r="B213" s="28" t="s">
        <v>7</v>
      </c>
      <c r="C213" s="88" t="s">
        <v>350</v>
      </c>
      <c r="D213" s="25" t="s">
        <v>113</v>
      </c>
      <c r="E213" s="25">
        <v>2</v>
      </c>
    </row>
    <row r="214" spans="1:5" x14ac:dyDescent="0.2">
      <c r="A214" s="76" t="s">
        <v>223</v>
      </c>
      <c r="B214" s="28" t="s">
        <v>7</v>
      </c>
      <c r="C214" s="88" t="s">
        <v>349</v>
      </c>
      <c r="D214" s="25" t="s">
        <v>105</v>
      </c>
      <c r="E214" s="25">
        <v>1</v>
      </c>
    </row>
    <row r="215" spans="1:5" x14ac:dyDescent="0.2">
      <c r="A215" s="76" t="s">
        <v>224</v>
      </c>
      <c r="B215" s="28" t="s">
        <v>7</v>
      </c>
      <c r="C215" s="88" t="s">
        <v>211</v>
      </c>
      <c r="D215" s="25" t="s">
        <v>105</v>
      </c>
      <c r="E215" s="25">
        <v>1</v>
      </c>
    </row>
    <row r="216" spans="1:5" x14ac:dyDescent="0.2">
      <c r="A216" s="76" t="s">
        <v>225</v>
      </c>
      <c r="B216" s="28" t="s">
        <v>7</v>
      </c>
      <c r="C216" s="88" t="s">
        <v>178</v>
      </c>
      <c r="D216" s="25" t="s">
        <v>105</v>
      </c>
      <c r="E216" s="25">
        <v>10</v>
      </c>
    </row>
    <row r="217" spans="1:5" x14ac:dyDescent="0.2">
      <c r="A217" s="76" t="s">
        <v>226</v>
      </c>
      <c r="B217" s="28" t="s">
        <v>7</v>
      </c>
      <c r="C217" s="88" t="s">
        <v>153</v>
      </c>
      <c r="D217" s="25" t="s">
        <v>112</v>
      </c>
      <c r="E217" s="25">
        <v>1</v>
      </c>
    </row>
    <row r="218" spans="1:5" x14ac:dyDescent="0.2">
      <c r="A218" s="76" t="s">
        <v>227</v>
      </c>
      <c r="B218" s="28" t="s">
        <v>7</v>
      </c>
      <c r="C218" s="88" t="s">
        <v>154</v>
      </c>
      <c r="D218" s="25" t="s">
        <v>112</v>
      </c>
      <c r="E218" s="25">
        <v>1</v>
      </c>
    </row>
    <row r="219" spans="1:5" x14ac:dyDescent="0.2">
      <c r="A219" s="76" t="s">
        <v>456</v>
      </c>
      <c r="B219" s="28" t="s">
        <v>7</v>
      </c>
      <c r="C219" s="88" t="s">
        <v>179</v>
      </c>
      <c r="D219" s="25" t="s">
        <v>112</v>
      </c>
      <c r="E219" s="25">
        <v>1</v>
      </c>
    </row>
    <row r="220" spans="1:5" s="21" customFormat="1" x14ac:dyDescent="0.2">
      <c r="A220" s="11"/>
      <c r="B220" s="75"/>
      <c r="C220" s="105" t="s">
        <v>54</v>
      </c>
      <c r="D220" s="106"/>
      <c r="E220" s="107"/>
    </row>
    <row r="221" spans="1:5" x14ac:dyDescent="0.2">
      <c r="A221" s="19"/>
      <c r="B221" s="19"/>
      <c r="C221" s="105"/>
      <c r="D221" s="106"/>
      <c r="E221" s="107"/>
    </row>
    <row r="224" spans="1:5" x14ac:dyDescent="0.2">
      <c r="C224" s="91" t="s">
        <v>22</v>
      </c>
    </row>
    <row r="225" spans="3:3" x14ac:dyDescent="0.2">
      <c r="C225" s="91" t="s">
        <v>23</v>
      </c>
    </row>
    <row r="226" spans="3:3" x14ac:dyDescent="0.2">
      <c r="C226" s="91"/>
    </row>
    <row r="227" spans="3:3" x14ac:dyDescent="0.2">
      <c r="C227" s="91" t="s">
        <v>55</v>
      </c>
    </row>
    <row r="228" spans="3:3" ht="25.5" x14ac:dyDescent="0.2">
      <c r="C228" s="91" t="s">
        <v>56</v>
      </c>
    </row>
    <row r="229" spans="3:3" x14ac:dyDescent="0.2">
      <c r="C229" s="91"/>
    </row>
  </sheetData>
  <mergeCells count="11">
    <mergeCell ref="A1:B1"/>
    <mergeCell ref="A2:B2"/>
    <mergeCell ref="C2:E2"/>
    <mergeCell ref="A3:B3"/>
    <mergeCell ref="C3:E3"/>
    <mergeCell ref="C221:E221"/>
    <mergeCell ref="C162:E162"/>
    <mergeCell ref="C163:E163"/>
    <mergeCell ref="C82:E82"/>
    <mergeCell ref="C83:E83"/>
    <mergeCell ref="C220:E220"/>
  </mergeCells>
  <printOptions horizontalCentered="1"/>
  <pageMargins left="0.74803149606299213" right="0.74803149606299213" top="0.55118110236220474" bottom="0.55118110236220474" header="0.51181102362204722" footer="0.51181102362204722"/>
  <pageSetup paperSize="9" scale="80" fitToHeight="4"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Koptāme Krasta</vt:lpstr>
      <vt:lpstr>Krasta iela</vt:lpstr>
      <vt:lpstr>'Koptāme Krasta'!Print_Area</vt:lpstr>
      <vt:lpstr>'Krasta iela'!Print_Area</vt:lpstr>
    </vt:vector>
  </TitlesOfParts>
  <Company>Komunala Parvalde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ElinaS</dc:creator>
  <cp:lastModifiedBy>Armands</cp:lastModifiedBy>
  <cp:lastPrinted>2013-11-12T06:48:30Z</cp:lastPrinted>
  <dcterms:created xsi:type="dcterms:W3CDTF">2012-02-10T13:45:47Z</dcterms:created>
  <dcterms:modified xsi:type="dcterms:W3CDTF">2013-12-17T11:17:17Z</dcterms:modified>
</cp:coreProperties>
</file>