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epirkumi\iepirkumi\2023_102_ielu apgaismojuma remonts\"/>
    </mc:Choice>
  </mc:AlternateContent>
  <xr:revisionPtr revIDLastSave="0" documentId="8_{A0553EAB-68DE-4C53-9ED8-6D17010529D3}" xr6:coauthVersionLast="47" xr6:coauthVersionMax="47" xr10:uidLastSave="{00000000-0000-0000-0000-000000000000}"/>
  <bookViews>
    <workbookView xWindow="-120" yWindow="-120" windowWidth="29040" windowHeight="15840" xr2:uid="{310737E8-E186-4AF3-BE0F-49B817E3D2C3}"/>
  </bookViews>
  <sheets>
    <sheet name="Lapa1" sheetId="1" r:id="rId1"/>
  </sheets>
  <externalReferences>
    <externalReference r:id="rId2"/>
  </externalReferences>
  <definedNames>
    <definedName name="_Hlk148686079" localSheetId="0">Lapa1!$B$6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84" i="1"/>
  <c r="F79" i="1"/>
  <c r="D77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11" i="1" l="1"/>
  <c r="F80" i="1" s="1"/>
  <c r="F76" i="1"/>
  <c r="F77" i="1" s="1"/>
  <c r="F81" i="1" l="1"/>
  <c r="F82" i="1"/>
  <c r="F85" i="1" l="1"/>
  <c r="F86" i="1" s="1"/>
  <c r="F87" i="1" s="1"/>
</calcChain>
</file>

<file path=xl/sharedStrings.xml><?xml version="1.0" encoding="utf-8"?>
<sst xmlns="http://schemas.openxmlformats.org/spreadsheetml/2006/main" count="218" uniqueCount="156">
  <si>
    <t>Finanšu piedāvājums 2024.gadam</t>
  </si>
  <si>
    <t>Nr.p.k.</t>
  </si>
  <si>
    <t>Darbu veidi</t>
  </si>
  <si>
    <t>Mērvien.</t>
  </si>
  <si>
    <t>Daudzums</t>
  </si>
  <si>
    <t>Cena , EUR bez PVN</t>
  </si>
  <si>
    <t>Summa,EUR bez PVN</t>
  </si>
  <si>
    <t>1.</t>
  </si>
  <si>
    <t>mēn.</t>
  </si>
  <si>
    <t>Autopacēlāja pakalpojumi</t>
  </si>
  <si>
    <t>2.</t>
  </si>
  <si>
    <t>Apgaismojuma tehniskās shēmas papildināšana un aktualizēšana, atbilstoši tehniskai specifikācijai, ar jaunizbūvētiem apgaismojuma objektiem, un cita veida veiktajām izmaiņām pilsētas apgaismojuma infrastruktūrā un atbilstoši tehniskajai specifikācijā norādītajiem darba uzdevumiem</t>
  </si>
  <si>
    <t>3.</t>
  </si>
  <si>
    <t>Materiālu izlietojums  (Pēc pasūtītāja saskaņojuma)</t>
  </si>
  <si>
    <t>3.1.</t>
  </si>
  <si>
    <t>gab.</t>
  </si>
  <si>
    <t>3.2.</t>
  </si>
  <si>
    <t>3.3.</t>
  </si>
  <si>
    <t>Nātriju spuldzes 220v 150w (vai ekvivalents)</t>
  </si>
  <si>
    <t>3.4.</t>
  </si>
  <si>
    <t>Nātriju spuldzes 220v 70w (vai ekvivalents)</t>
  </si>
  <si>
    <t>3.5.</t>
  </si>
  <si>
    <t>Piekarkabelis AMKA 3x35+50mm²</t>
  </si>
  <si>
    <t>m</t>
  </si>
  <si>
    <t>3.6.</t>
  </si>
  <si>
    <t>Kabelis CYKY 3x1.5 mm2</t>
  </si>
  <si>
    <t>3.7.</t>
  </si>
  <si>
    <t>Ielas stabs 8,6m (8m virs zemes) cinkots, konisks</t>
  </si>
  <si>
    <t>3.8.</t>
  </si>
  <si>
    <t>Ielas stabs 6,5m (6m virs zemes) cinkots, konisks</t>
  </si>
  <si>
    <t>3.9.</t>
  </si>
  <si>
    <t>Betona pamats 6m, 8m augstiem stabiem P-1.3</t>
  </si>
  <si>
    <t>3.10.</t>
  </si>
  <si>
    <t>Koka balsts H-10m, 3. klase</t>
  </si>
  <si>
    <t>3.11.</t>
  </si>
  <si>
    <t>PLC kontrolieris Siemens Logo! 24RCE ar barošanas bloku (vai ekvivalents)</t>
  </si>
  <si>
    <t>3.12.</t>
  </si>
  <si>
    <t>Fotorelejs ABB TWS 1M (vai ekvivalents)</t>
  </si>
  <si>
    <t>3.13.</t>
  </si>
  <si>
    <t xml:space="preserve">LED spuldze 19w </t>
  </si>
  <si>
    <t>3.14.</t>
  </si>
  <si>
    <t>Drosele 150w</t>
  </si>
  <si>
    <t>3.15.</t>
  </si>
  <si>
    <t>Drosele 70w</t>
  </si>
  <si>
    <t>3.16.</t>
  </si>
  <si>
    <t>Strateris 70-400W</t>
  </si>
  <si>
    <t>3.17.</t>
  </si>
  <si>
    <t>Automāts 1p B6A</t>
  </si>
  <si>
    <t>3.18.</t>
  </si>
  <si>
    <t>Automāts 3p C16A</t>
  </si>
  <si>
    <t>3.19.</t>
  </si>
  <si>
    <t>Automāts 3p C20A</t>
  </si>
  <si>
    <t>3.20.</t>
  </si>
  <si>
    <t>Automāts 3p C25A</t>
  </si>
  <si>
    <t>3.21.</t>
  </si>
  <si>
    <t>Drošinātājs NH-00 10A</t>
  </si>
  <si>
    <t>3.22.</t>
  </si>
  <si>
    <t>Drošinātājs NH-00 16A</t>
  </si>
  <si>
    <t>3.23.</t>
  </si>
  <si>
    <t>Drošinātājs NH-00 20A</t>
  </si>
  <si>
    <t>3.24.</t>
  </si>
  <si>
    <t>Drošinātājs NH-00 25A</t>
  </si>
  <si>
    <t>3.25.</t>
  </si>
  <si>
    <t>Drošinātājs NH-00 35A</t>
  </si>
  <si>
    <t>3.26.</t>
  </si>
  <si>
    <t>Drošinātājs NH-00 40A</t>
  </si>
  <si>
    <t>3.27.</t>
  </si>
  <si>
    <t>Drošinātājs NH1 10A</t>
  </si>
  <si>
    <t>3.28.</t>
  </si>
  <si>
    <t>Drošinātājs NH1 16A</t>
  </si>
  <si>
    <t>3.29.</t>
  </si>
  <si>
    <t>Drošinātājs NH1 20A</t>
  </si>
  <si>
    <t>3.30.</t>
  </si>
  <si>
    <t>Drošinātājs NH1 25A</t>
  </si>
  <si>
    <t>3.31.</t>
  </si>
  <si>
    <t>Drošinātājs NH1 35A</t>
  </si>
  <si>
    <t>3.32.</t>
  </si>
  <si>
    <t>Drošinātājs NH1 40A</t>
  </si>
  <si>
    <t>3.33.</t>
  </si>
  <si>
    <t>Drošinātājs NH1 100A</t>
  </si>
  <si>
    <t>3.34.</t>
  </si>
  <si>
    <t>Spailes "Ensto"</t>
  </si>
  <si>
    <t>3.35.</t>
  </si>
  <si>
    <t>Spailes "Sliw"</t>
  </si>
  <si>
    <t>3.36.</t>
  </si>
  <si>
    <t>Gala uzmava Cimds</t>
  </si>
  <si>
    <t>3.37.</t>
  </si>
  <si>
    <t>Termosavelkošā caurule</t>
  </si>
  <si>
    <t>3.38.</t>
  </si>
  <si>
    <t>Apgaismes balsta vāks</t>
  </si>
  <si>
    <t>3.39.</t>
  </si>
  <si>
    <t>Spuldzes patronas E27</t>
  </si>
  <si>
    <t>3.40.</t>
  </si>
  <si>
    <t>Bojājumu meklēšana ar labaratoriju</t>
  </si>
  <si>
    <t>kopā:</t>
  </si>
  <si>
    <t>3.41.</t>
  </si>
  <si>
    <t>Palīgmateriāli</t>
  </si>
  <si>
    <t>%</t>
  </si>
  <si>
    <t>Tehnikas pakalpojumi</t>
  </si>
  <si>
    <t>h</t>
  </si>
  <si>
    <t>Mehānismi rakšanas darbiem</t>
  </si>
  <si>
    <t>Virsizdevumi</t>
  </si>
  <si>
    <t>Plānotā peļņa</t>
  </si>
  <si>
    <t>4.</t>
  </si>
  <si>
    <t>Darba samaksa</t>
  </si>
  <si>
    <t>4.1.</t>
  </si>
  <si>
    <t>c/st</t>
  </si>
  <si>
    <t>Līgumcena</t>
  </si>
  <si>
    <t>PVN 21%</t>
  </si>
  <si>
    <t>Līgumsumma</t>
  </si>
  <si>
    <t>Izbraukšana uz objektu</t>
  </si>
  <si>
    <t>Mazgāšana (Sadales skapis, apgaismojuma balsts, gaismeklis);</t>
  </si>
  <si>
    <t>Grafiti un rūsas noņemšana (Sadales skapis, apgaismojuma balsts, gaismeklis);</t>
  </si>
  <si>
    <t>Apgaismojuma balsta vāka fiksēšanu;</t>
  </si>
  <si>
    <t xml:space="preserve"> Krāsošana (Sadales skapis, apgaismojuma balsts);</t>
  </si>
  <si>
    <t xml:space="preserve"> Līmeņošana (Sadales skapis, apgaismojuma balsts);</t>
  </si>
  <si>
    <t xml:space="preserve">Apgaismojuma balsta numurēšanu ar ūdensdrošu marķējumu; </t>
  </si>
  <si>
    <t xml:space="preserve">Apgaismojuma sadales skapju numurēšanu ar ūdensdrošu marķējumu </t>
  </si>
  <si>
    <t>Apgaismojuma sadales skapju remontēšanu;</t>
  </si>
  <si>
    <t>Apgaismojuma balsta konsoles regulēšanu;</t>
  </si>
  <si>
    <t>Apgaismojuma gaismekļa remonts;</t>
  </si>
  <si>
    <t>Sadales skapju remontu un tehnisko apkopi</t>
  </si>
  <si>
    <t>Apgaismojuma balsta nofiksēšana pamatā;</t>
  </si>
  <si>
    <t>Pēc Pasūtītāja norādēm veikt gaismekļu rotāciju;</t>
  </si>
  <si>
    <t xml:space="preserve"> Apgaismes rotājumu elementu nostiprināšanu vai noņemšanu;</t>
  </si>
  <si>
    <t>Apgaismojuma ieslēgšanas un izslēgšanas iekārtu laika releju regulēšanu, nomaiņu;</t>
  </si>
  <si>
    <t>Piekarkabeļu pārslēgšana vai demontāža;   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</si>
  <si>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</si>
  <si>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</si>
  <si>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</si>
  <si>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</si>
  <si>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</si>
  <si>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</si>
  <si>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</si>
  <si>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</si>
  <si>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</si>
  <si>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</si>
  <si>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</si>
  <si>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</si>
  <si>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</si>
  <si>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</si>
  <si>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</si>
  <si>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</si>
  <si>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</si>
  <si>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</si>
  <si>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identifikācijas Nr. VBOP 2023/102</t>
  </si>
  <si>
    <t>3.pielikums</t>
  </si>
  <si>
    <t xml:space="preserve">Atklātā iepirkuma “Ielu apgaismojuma remonts un uzturēšana </t>
  </si>
  <si>
    <t>Ventspils brīvostas pārvaldes teritorijā 2024. gadā” nolikumam,</t>
  </si>
  <si>
    <t>LED ielu gaismeklis 30-55W, 3000K, IP66, IK08, ≥137 lm/W, 40-60 Ǿ (mm), (-15…0…15)  jāspēj mainīt gaismekļa slīpuma leņķi (◦), pelēks. (vai ekvivalents)</t>
  </si>
  <si>
    <t>LED ielu gaismeklis 50-85W, 3000K, IP66, IK08, ≥137 lm/W, 40-60 Ǿ (mm), (-15…0…15)  jāspēj mainīt gaismekļa slīpuma leņķi (◦), pelēks. (vai ekvivalents)</t>
  </si>
  <si>
    <t>Ielu apgaismojuma remonts un uzturēšana, Ventspils brīvostas pārvaldes teritorijā un tranzīta ielās atbilstoši tehniskai specifikācijai, t.sk.</t>
  </si>
  <si>
    <t>Cilvēkstundas (remontdarbiem) tai skaitā sociālais nodoklis 
(Papildus darba stundas, kas saistīti ar apgaismojuma remontdarbiem)</t>
  </si>
  <si>
    <t>5.</t>
  </si>
  <si>
    <t>5.1.</t>
  </si>
  <si>
    <t>gab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</si>
</sst>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0.00"/>
  </numFmts>
  <fonts count="5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1" fillId="0" borderId="2" xfId="0" applyNumberFormat="1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vertical="center" indent="15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left"/>
    </xf>
    <xf numFmtId="16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3" xfId="0" applyFont="1" applyBorder="1"/>
    <xf numFmtId="0" fontId="4" fillId="0" borderId="0" xfId="0" applyFont="1"/>
    <xf numFmtId="2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/>
    <xf numFmtId="164" fontId="1" fillId="0" borderId="2" xfId="0" applyNumberFormat="1" applyFont="1" applyBorder="1"/>
    <xf numFmtId="2" fontId="4" fillId="0" borderId="0" xfId="0" applyNumberFormat="1" applyFont="1" applyAlignment="1">
      <alignment horizontal="left"/>
    </xf>
    <xf numFmtId="0" fontId="1" fillId="0" borderId="2" xfId="0" applyFont="1" applyBorder="1" applyAlignment="1">
      <alignment vertical="center" wrapText="1"/>
    </xf>
    <xf numFmtId="2" fontId="1" fillId="0" borderId="0" xfId="0" applyNumberFormat="1" applyFont="1"/>
    <xf numFmtId="0" fontId="2" fillId="0" borderId="2" xfId="0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2" fontId="2" fillId="0" borderId="6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isJ\AppData\Local\Microsoft\Windows\INetCache\Content.Outlook\HDJKNDRE\APG%20uzturesana%202023%20Piel%202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elikums Nr.2 KP"/>
      <sheetName val="Pielikums Nr.3 BO"/>
      <sheetName val="PIEDĀVĀJUMS"/>
    </sheetNames>
    <sheetDataSet>
      <sheetData sheetId="0" refreshError="1">
        <row r="69">
          <cell r="D69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E1E66-362C-40BC-80BF-F4A00CB4E2DC}">
  <dimension ref="A1:G87"/>
  <sheetViews>
    <sheetView tabSelected="1" workbookViewId="0">
      <selection activeCell="C19" sqref="C19"/>
    </sheetView>
  </sheetViews>
  <sheetFormatPr defaultRowHeight="15.75" x14ac:dyDescent="0.25"/>
  <cols>
    <col min="1" max="1" width="9.28515625" style="5"/>
    <col min="2" max="2" width="75.5703125" style="5" customWidth="1"/>
    <col min="3" max="3" width="9.28515625" style="5"/>
    <col min="4" max="4" width="10.28515625" style="5" bestFit="1" customWidth="1"/>
    <col min="5" max="5" width="12.28515625" style="34" customWidth="1"/>
    <col min="6" max="6" width="13.42578125" style="34" customWidth="1"/>
    <col min="7" max="7" width="17.28515625" style="5" customWidth="1"/>
    <col min="8" max="257" width="9.28515625" style="5"/>
    <col min="258" max="258" width="75.5703125" style="5" customWidth="1"/>
    <col min="259" max="259" width="9.28515625" style="5"/>
    <col min="260" max="260" width="10.28515625" style="5" bestFit="1" customWidth="1"/>
    <col min="261" max="261" width="12.28515625" style="5" customWidth="1"/>
    <col min="262" max="262" width="11.7109375" style="5" customWidth="1"/>
    <col min="263" max="263" width="17.28515625" style="5" customWidth="1"/>
    <col min="264" max="513" width="9.28515625" style="5"/>
    <col min="514" max="514" width="75.5703125" style="5" customWidth="1"/>
    <col min="515" max="515" width="9.28515625" style="5"/>
    <col min="516" max="516" width="10.28515625" style="5" bestFit="1" customWidth="1"/>
    <col min="517" max="517" width="12.28515625" style="5" customWidth="1"/>
    <col min="518" max="518" width="11.7109375" style="5" customWidth="1"/>
    <col min="519" max="519" width="17.28515625" style="5" customWidth="1"/>
    <col min="520" max="769" width="9.28515625" style="5"/>
    <col min="770" max="770" width="75.5703125" style="5" customWidth="1"/>
    <col min="771" max="771" width="9.28515625" style="5"/>
    <col min="772" max="772" width="10.28515625" style="5" bestFit="1" customWidth="1"/>
    <col min="773" max="773" width="12.28515625" style="5" customWidth="1"/>
    <col min="774" max="774" width="11.7109375" style="5" customWidth="1"/>
    <col min="775" max="775" width="17.28515625" style="5" customWidth="1"/>
    <col min="776" max="1025" width="9.28515625" style="5"/>
    <col min="1026" max="1026" width="75.5703125" style="5" customWidth="1"/>
    <col min="1027" max="1027" width="9.28515625" style="5"/>
    <col min="1028" max="1028" width="10.28515625" style="5" bestFit="1" customWidth="1"/>
    <col min="1029" max="1029" width="12.28515625" style="5" customWidth="1"/>
    <col min="1030" max="1030" width="11.7109375" style="5" customWidth="1"/>
    <col min="1031" max="1031" width="17.28515625" style="5" customWidth="1"/>
    <col min="1032" max="1281" width="9.28515625" style="5"/>
    <col min="1282" max="1282" width="75.5703125" style="5" customWidth="1"/>
    <col min="1283" max="1283" width="9.28515625" style="5"/>
    <col min="1284" max="1284" width="10.28515625" style="5" bestFit="1" customWidth="1"/>
    <col min="1285" max="1285" width="12.28515625" style="5" customWidth="1"/>
    <col min="1286" max="1286" width="11.7109375" style="5" customWidth="1"/>
    <col min="1287" max="1287" width="17.28515625" style="5" customWidth="1"/>
    <col min="1288" max="1537" width="9.28515625" style="5"/>
    <col min="1538" max="1538" width="75.5703125" style="5" customWidth="1"/>
    <col min="1539" max="1539" width="9.28515625" style="5"/>
    <col min="1540" max="1540" width="10.28515625" style="5" bestFit="1" customWidth="1"/>
    <col min="1541" max="1541" width="12.28515625" style="5" customWidth="1"/>
    <col min="1542" max="1542" width="11.7109375" style="5" customWidth="1"/>
    <col min="1543" max="1543" width="17.28515625" style="5" customWidth="1"/>
    <col min="1544" max="1793" width="9.28515625" style="5"/>
    <col min="1794" max="1794" width="75.5703125" style="5" customWidth="1"/>
    <col min="1795" max="1795" width="9.28515625" style="5"/>
    <col min="1796" max="1796" width="10.28515625" style="5" bestFit="1" customWidth="1"/>
    <col min="1797" max="1797" width="12.28515625" style="5" customWidth="1"/>
    <col min="1798" max="1798" width="11.7109375" style="5" customWidth="1"/>
    <col min="1799" max="1799" width="17.28515625" style="5" customWidth="1"/>
    <col min="1800" max="2049" width="9.28515625" style="5"/>
    <col min="2050" max="2050" width="75.5703125" style="5" customWidth="1"/>
    <col min="2051" max="2051" width="9.28515625" style="5"/>
    <col min="2052" max="2052" width="10.28515625" style="5" bestFit="1" customWidth="1"/>
    <col min="2053" max="2053" width="12.28515625" style="5" customWidth="1"/>
    <col min="2054" max="2054" width="11.7109375" style="5" customWidth="1"/>
    <col min="2055" max="2055" width="17.28515625" style="5" customWidth="1"/>
    <col min="2056" max="2305" width="9.28515625" style="5"/>
    <col min="2306" max="2306" width="75.5703125" style="5" customWidth="1"/>
    <col min="2307" max="2307" width="9.28515625" style="5"/>
    <col min="2308" max="2308" width="10.28515625" style="5" bestFit="1" customWidth="1"/>
    <col min="2309" max="2309" width="12.28515625" style="5" customWidth="1"/>
    <col min="2310" max="2310" width="11.7109375" style="5" customWidth="1"/>
    <col min="2311" max="2311" width="17.28515625" style="5" customWidth="1"/>
    <col min="2312" max="2561" width="9.28515625" style="5"/>
    <col min="2562" max="2562" width="75.5703125" style="5" customWidth="1"/>
    <col min="2563" max="2563" width="9.28515625" style="5"/>
    <col min="2564" max="2564" width="10.28515625" style="5" bestFit="1" customWidth="1"/>
    <col min="2565" max="2565" width="12.28515625" style="5" customWidth="1"/>
    <col min="2566" max="2566" width="11.7109375" style="5" customWidth="1"/>
    <col min="2567" max="2567" width="17.28515625" style="5" customWidth="1"/>
    <col min="2568" max="2817" width="9.28515625" style="5"/>
    <col min="2818" max="2818" width="75.5703125" style="5" customWidth="1"/>
    <col min="2819" max="2819" width="9.28515625" style="5"/>
    <col min="2820" max="2820" width="10.28515625" style="5" bestFit="1" customWidth="1"/>
    <col min="2821" max="2821" width="12.28515625" style="5" customWidth="1"/>
    <col min="2822" max="2822" width="11.7109375" style="5" customWidth="1"/>
    <col min="2823" max="2823" width="17.28515625" style="5" customWidth="1"/>
    <col min="2824" max="3073" width="9.28515625" style="5"/>
    <col min="3074" max="3074" width="75.5703125" style="5" customWidth="1"/>
    <col min="3075" max="3075" width="9.28515625" style="5"/>
    <col min="3076" max="3076" width="10.28515625" style="5" bestFit="1" customWidth="1"/>
    <col min="3077" max="3077" width="12.28515625" style="5" customWidth="1"/>
    <col min="3078" max="3078" width="11.7109375" style="5" customWidth="1"/>
    <col min="3079" max="3079" width="17.28515625" style="5" customWidth="1"/>
    <col min="3080" max="3329" width="9.28515625" style="5"/>
    <col min="3330" max="3330" width="75.5703125" style="5" customWidth="1"/>
    <col min="3331" max="3331" width="9.28515625" style="5"/>
    <col min="3332" max="3332" width="10.28515625" style="5" bestFit="1" customWidth="1"/>
    <col min="3333" max="3333" width="12.28515625" style="5" customWidth="1"/>
    <col min="3334" max="3334" width="11.7109375" style="5" customWidth="1"/>
    <col min="3335" max="3335" width="17.28515625" style="5" customWidth="1"/>
    <col min="3336" max="3585" width="9.28515625" style="5"/>
    <col min="3586" max="3586" width="75.5703125" style="5" customWidth="1"/>
    <col min="3587" max="3587" width="9.28515625" style="5"/>
    <col min="3588" max="3588" width="10.28515625" style="5" bestFit="1" customWidth="1"/>
    <col min="3589" max="3589" width="12.28515625" style="5" customWidth="1"/>
    <col min="3590" max="3590" width="11.7109375" style="5" customWidth="1"/>
    <col min="3591" max="3591" width="17.28515625" style="5" customWidth="1"/>
    <col min="3592" max="3841" width="9.28515625" style="5"/>
    <col min="3842" max="3842" width="75.5703125" style="5" customWidth="1"/>
    <col min="3843" max="3843" width="9.28515625" style="5"/>
    <col min="3844" max="3844" width="10.28515625" style="5" bestFit="1" customWidth="1"/>
    <col min="3845" max="3845" width="12.28515625" style="5" customWidth="1"/>
    <col min="3846" max="3846" width="11.7109375" style="5" customWidth="1"/>
    <col min="3847" max="3847" width="17.28515625" style="5" customWidth="1"/>
    <col min="3848" max="4097" width="9.28515625" style="5"/>
    <col min="4098" max="4098" width="75.5703125" style="5" customWidth="1"/>
    <col min="4099" max="4099" width="9.28515625" style="5"/>
    <col min="4100" max="4100" width="10.28515625" style="5" bestFit="1" customWidth="1"/>
    <col min="4101" max="4101" width="12.28515625" style="5" customWidth="1"/>
    <col min="4102" max="4102" width="11.7109375" style="5" customWidth="1"/>
    <col min="4103" max="4103" width="17.28515625" style="5" customWidth="1"/>
    <col min="4104" max="4353" width="9.28515625" style="5"/>
    <col min="4354" max="4354" width="75.5703125" style="5" customWidth="1"/>
    <col min="4355" max="4355" width="9.28515625" style="5"/>
    <col min="4356" max="4356" width="10.28515625" style="5" bestFit="1" customWidth="1"/>
    <col min="4357" max="4357" width="12.28515625" style="5" customWidth="1"/>
    <col min="4358" max="4358" width="11.7109375" style="5" customWidth="1"/>
    <col min="4359" max="4359" width="17.28515625" style="5" customWidth="1"/>
    <col min="4360" max="4609" width="9.28515625" style="5"/>
    <col min="4610" max="4610" width="75.5703125" style="5" customWidth="1"/>
    <col min="4611" max="4611" width="9.28515625" style="5"/>
    <col min="4612" max="4612" width="10.28515625" style="5" bestFit="1" customWidth="1"/>
    <col min="4613" max="4613" width="12.28515625" style="5" customWidth="1"/>
    <col min="4614" max="4614" width="11.7109375" style="5" customWidth="1"/>
    <col min="4615" max="4615" width="17.28515625" style="5" customWidth="1"/>
    <col min="4616" max="4865" width="9.28515625" style="5"/>
    <col min="4866" max="4866" width="75.5703125" style="5" customWidth="1"/>
    <col min="4867" max="4867" width="9.28515625" style="5"/>
    <col min="4868" max="4868" width="10.28515625" style="5" bestFit="1" customWidth="1"/>
    <col min="4869" max="4869" width="12.28515625" style="5" customWidth="1"/>
    <col min="4870" max="4870" width="11.7109375" style="5" customWidth="1"/>
    <col min="4871" max="4871" width="17.28515625" style="5" customWidth="1"/>
    <col min="4872" max="5121" width="9.28515625" style="5"/>
    <col min="5122" max="5122" width="75.5703125" style="5" customWidth="1"/>
    <col min="5123" max="5123" width="9.28515625" style="5"/>
    <col min="5124" max="5124" width="10.28515625" style="5" bestFit="1" customWidth="1"/>
    <col min="5125" max="5125" width="12.28515625" style="5" customWidth="1"/>
    <col min="5126" max="5126" width="11.7109375" style="5" customWidth="1"/>
    <col min="5127" max="5127" width="17.28515625" style="5" customWidth="1"/>
    <col min="5128" max="5377" width="9.28515625" style="5"/>
    <col min="5378" max="5378" width="75.5703125" style="5" customWidth="1"/>
    <col min="5379" max="5379" width="9.28515625" style="5"/>
    <col min="5380" max="5380" width="10.28515625" style="5" bestFit="1" customWidth="1"/>
    <col min="5381" max="5381" width="12.28515625" style="5" customWidth="1"/>
    <col min="5382" max="5382" width="11.7109375" style="5" customWidth="1"/>
    <col min="5383" max="5383" width="17.28515625" style="5" customWidth="1"/>
    <col min="5384" max="5633" width="9.28515625" style="5"/>
    <col min="5634" max="5634" width="75.5703125" style="5" customWidth="1"/>
    <col min="5635" max="5635" width="9.28515625" style="5"/>
    <col min="5636" max="5636" width="10.28515625" style="5" bestFit="1" customWidth="1"/>
    <col min="5637" max="5637" width="12.28515625" style="5" customWidth="1"/>
    <col min="5638" max="5638" width="11.7109375" style="5" customWidth="1"/>
    <col min="5639" max="5639" width="17.28515625" style="5" customWidth="1"/>
    <col min="5640" max="5889" width="9.28515625" style="5"/>
    <col min="5890" max="5890" width="75.5703125" style="5" customWidth="1"/>
    <col min="5891" max="5891" width="9.28515625" style="5"/>
    <col min="5892" max="5892" width="10.28515625" style="5" bestFit="1" customWidth="1"/>
    <col min="5893" max="5893" width="12.28515625" style="5" customWidth="1"/>
    <col min="5894" max="5894" width="11.7109375" style="5" customWidth="1"/>
    <col min="5895" max="5895" width="17.28515625" style="5" customWidth="1"/>
    <col min="5896" max="6145" width="9.28515625" style="5"/>
    <col min="6146" max="6146" width="75.5703125" style="5" customWidth="1"/>
    <col min="6147" max="6147" width="9.28515625" style="5"/>
    <col min="6148" max="6148" width="10.28515625" style="5" bestFit="1" customWidth="1"/>
    <col min="6149" max="6149" width="12.28515625" style="5" customWidth="1"/>
    <col min="6150" max="6150" width="11.7109375" style="5" customWidth="1"/>
    <col min="6151" max="6151" width="17.28515625" style="5" customWidth="1"/>
    <col min="6152" max="6401" width="9.28515625" style="5"/>
    <col min="6402" max="6402" width="75.5703125" style="5" customWidth="1"/>
    <col min="6403" max="6403" width="9.28515625" style="5"/>
    <col min="6404" max="6404" width="10.28515625" style="5" bestFit="1" customWidth="1"/>
    <col min="6405" max="6405" width="12.28515625" style="5" customWidth="1"/>
    <col min="6406" max="6406" width="11.7109375" style="5" customWidth="1"/>
    <col min="6407" max="6407" width="17.28515625" style="5" customWidth="1"/>
    <col min="6408" max="6657" width="9.28515625" style="5"/>
    <col min="6658" max="6658" width="75.5703125" style="5" customWidth="1"/>
    <col min="6659" max="6659" width="9.28515625" style="5"/>
    <col min="6660" max="6660" width="10.28515625" style="5" bestFit="1" customWidth="1"/>
    <col min="6661" max="6661" width="12.28515625" style="5" customWidth="1"/>
    <col min="6662" max="6662" width="11.7109375" style="5" customWidth="1"/>
    <col min="6663" max="6663" width="17.28515625" style="5" customWidth="1"/>
    <col min="6664" max="6913" width="9.28515625" style="5"/>
    <col min="6914" max="6914" width="75.5703125" style="5" customWidth="1"/>
    <col min="6915" max="6915" width="9.28515625" style="5"/>
    <col min="6916" max="6916" width="10.28515625" style="5" bestFit="1" customWidth="1"/>
    <col min="6917" max="6917" width="12.28515625" style="5" customWidth="1"/>
    <col min="6918" max="6918" width="11.7109375" style="5" customWidth="1"/>
    <col min="6919" max="6919" width="17.28515625" style="5" customWidth="1"/>
    <col min="6920" max="7169" width="9.28515625" style="5"/>
    <col min="7170" max="7170" width="75.5703125" style="5" customWidth="1"/>
    <col min="7171" max="7171" width="9.28515625" style="5"/>
    <col min="7172" max="7172" width="10.28515625" style="5" bestFit="1" customWidth="1"/>
    <col min="7173" max="7173" width="12.28515625" style="5" customWidth="1"/>
    <col min="7174" max="7174" width="11.7109375" style="5" customWidth="1"/>
    <col min="7175" max="7175" width="17.28515625" style="5" customWidth="1"/>
    <col min="7176" max="7425" width="9.28515625" style="5"/>
    <col min="7426" max="7426" width="75.5703125" style="5" customWidth="1"/>
    <col min="7427" max="7427" width="9.28515625" style="5"/>
    <col min="7428" max="7428" width="10.28515625" style="5" bestFit="1" customWidth="1"/>
    <col min="7429" max="7429" width="12.28515625" style="5" customWidth="1"/>
    <col min="7430" max="7430" width="11.7109375" style="5" customWidth="1"/>
    <col min="7431" max="7431" width="17.28515625" style="5" customWidth="1"/>
    <col min="7432" max="7681" width="9.28515625" style="5"/>
    <col min="7682" max="7682" width="75.5703125" style="5" customWidth="1"/>
    <col min="7683" max="7683" width="9.28515625" style="5"/>
    <col min="7684" max="7684" width="10.28515625" style="5" bestFit="1" customWidth="1"/>
    <col min="7685" max="7685" width="12.28515625" style="5" customWidth="1"/>
    <col min="7686" max="7686" width="11.7109375" style="5" customWidth="1"/>
    <col min="7687" max="7687" width="17.28515625" style="5" customWidth="1"/>
    <col min="7688" max="7937" width="9.28515625" style="5"/>
    <col min="7938" max="7938" width="75.5703125" style="5" customWidth="1"/>
    <col min="7939" max="7939" width="9.28515625" style="5"/>
    <col min="7940" max="7940" width="10.28515625" style="5" bestFit="1" customWidth="1"/>
    <col min="7941" max="7941" width="12.28515625" style="5" customWidth="1"/>
    <col min="7942" max="7942" width="11.7109375" style="5" customWidth="1"/>
    <col min="7943" max="7943" width="17.28515625" style="5" customWidth="1"/>
    <col min="7944" max="8193" width="9.28515625" style="5"/>
    <col min="8194" max="8194" width="75.5703125" style="5" customWidth="1"/>
    <col min="8195" max="8195" width="9.28515625" style="5"/>
    <col min="8196" max="8196" width="10.28515625" style="5" bestFit="1" customWidth="1"/>
    <col min="8197" max="8197" width="12.28515625" style="5" customWidth="1"/>
    <col min="8198" max="8198" width="11.7109375" style="5" customWidth="1"/>
    <col min="8199" max="8199" width="17.28515625" style="5" customWidth="1"/>
    <col min="8200" max="8449" width="9.28515625" style="5"/>
    <col min="8450" max="8450" width="75.5703125" style="5" customWidth="1"/>
    <col min="8451" max="8451" width="9.28515625" style="5"/>
    <col min="8452" max="8452" width="10.28515625" style="5" bestFit="1" customWidth="1"/>
    <col min="8453" max="8453" width="12.28515625" style="5" customWidth="1"/>
    <col min="8454" max="8454" width="11.7109375" style="5" customWidth="1"/>
    <col min="8455" max="8455" width="17.28515625" style="5" customWidth="1"/>
    <col min="8456" max="8705" width="9.28515625" style="5"/>
    <col min="8706" max="8706" width="75.5703125" style="5" customWidth="1"/>
    <col min="8707" max="8707" width="9.28515625" style="5"/>
    <col min="8708" max="8708" width="10.28515625" style="5" bestFit="1" customWidth="1"/>
    <col min="8709" max="8709" width="12.28515625" style="5" customWidth="1"/>
    <col min="8710" max="8710" width="11.7109375" style="5" customWidth="1"/>
    <col min="8711" max="8711" width="17.28515625" style="5" customWidth="1"/>
    <col min="8712" max="8961" width="9.28515625" style="5"/>
    <col min="8962" max="8962" width="75.5703125" style="5" customWidth="1"/>
    <col min="8963" max="8963" width="9.28515625" style="5"/>
    <col min="8964" max="8964" width="10.28515625" style="5" bestFit="1" customWidth="1"/>
    <col min="8965" max="8965" width="12.28515625" style="5" customWidth="1"/>
    <col min="8966" max="8966" width="11.7109375" style="5" customWidth="1"/>
    <col min="8967" max="8967" width="17.28515625" style="5" customWidth="1"/>
    <col min="8968" max="9217" width="9.28515625" style="5"/>
    <col min="9218" max="9218" width="75.5703125" style="5" customWidth="1"/>
    <col min="9219" max="9219" width="9.28515625" style="5"/>
    <col min="9220" max="9220" width="10.28515625" style="5" bestFit="1" customWidth="1"/>
    <col min="9221" max="9221" width="12.28515625" style="5" customWidth="1"/>
    <col min="9222" max="9222" width="11.7109375" style="5" customWidth="1"/>
    <col min="9223" max="9223" width="17.28515625" style="5" customWidth="1"/>
    <col min="9224" max="9473" width="9.28515625" style="5"/>
    <col min="9474" max="9474" width="75.5703125" style="5" customWidth="1"/>
    <col min="9475" max="9475" width="9.28515625" style="5"/>
    <col min="9476" max="9476" width="10.28515625" style="5" bestFit="1" customWidth="1"/>
    <col min="9477" max="9477" width="12.28515625" style="5" customWidth="1"/>
    <col min="9478" max="9478" width="11.7109375" style="5" customWidth="1"/>
    <col min="9479" max="9479" width="17.28515625" style="5" customWidth="1"/>
    <col min="9480" max="9729" width="9.28515625" style="5"/>
    <col min="9730" max="9730" width="75.5703125" style="5" customWidth="1"/>
    <col min="9731" max="9731" width="9.28515625" style="5"/>
    <col min="9732" max="9732" width="10.28515625" style="5" bestFit="1" customWidth="1"/>
    <col min="9733" max="9733" width="12.28515625" style="5" customWidth="1"/>
    <col min="9734" max="9734" width="11.7109375" style="5" customWidth="1"/>
    <col min="9735" max="9735" width="17.28515625" style="5" customWidth="1"/>
    <col min="9736" max="9985" width="9.28515625" style="5"/>
    <col min="9986" max="9986" width="75.5703125" style="5" customWidth="1"/>
    <col min="9987" max="9987" width="9.28515625" style="5"/>
    <col min="9988" max="9988" width="10.28515625" style="5" bestFit="1" customWidth="1"/>
    <col min="9989" max="9989" width="12.28515625" style="5" customWidth="1"/>
    <col min="9990" max="9990" width="11.7109375" style="5" customWidth="1"/>
    <col min="9991" max="9991" width="17.28515625" style="5" customWidth="1"/>
    <col min="9992" max="10241" width="9.28515625" style="5"/>
    <col min="10242" max="10242" width="75.5703125" style="5" customWidth="1"/>
    <col min="10243" max="10243" width="9.28515625" style="5"/>
    <col min="10244" max="10244" width="10.28515625" style="5" bestFit="1" customWidth="1"/>
    <col min="10245" max="10245" width="12.28515625" style="5" customWidth="1"/>
    <col min="10246" max="10246" width="11.7109375" style="5" customWidth="1"/>
    <col min="10247" max="10247" width="17.28515625" style="5" customWidth="1"/>
    <col min="10248" max="10497" width="9.28515625" style="5"/>
    <col min="10498" max="10498" width="75.5703125" style="5" customWidth="1"/>
    <col min="10499" max="10499" width="9.28515625" style="5"/>
    <col min="10500" max="10500" width="10.28515625" style="5" bestFit="1" customWidth="1"/>
    <col min="10501" max="10501" width="12.28515625" style="5" customWidth="1"/>
    <col min="10502" max="10502" width="11.7109375" style="5" customWidth="1"/>
    <col min="10503" max="10503" width="17.28515625" style="5" customWidth="1"/>
    <col min="10504" max="10753" width="9.28515625" style="5"/>
    <col min="10754" max="10754" width="75.5703125" style="5" customWidth="1"/>
    <col min="10755" max="10755" width="9.28515625" style="5"/>
    <col min="10756" max="10756" width="10.28515625" style="5" bestFit="1" customWidth="1"/>
    <col min="10757" max="10757" width="12.28515625" style="5" customWidth="1"/>
    <col min="10758" max="10758" width="11.7109375" style="5" customWidth="1"/>
    <col min="10759" max="10759" width="17.28515625" style="5" customWidth="1"/>
    <col min="10760" max="11009" width="9.28515625" style="5"/>
    <col min="11010" max="11010" width="75.5703125" style="5" customWidth="1"/>
    <col min="11011" max="11011" width="9.28515625" style="5"/>
    <col min="11012" max="11012" width="10.28515625" style="5" bestFit="1" customWidth="1"/>
    <col min="11013" max="11013" width="12.28515625" style="5" customWidth="1"/>
    <col min="11014" max="11014" width="11.7109375" style="5" customWidth="1"/>
    <col min="11015" max="11015" width="17.28515625" style="5" customWidth="1"/>
    <col min="11016" max="11265" width="9.28515625" style="5"/>
    <col min="11266" max="11266" width="75.5703125" style="5" customWidth="1"/>
    <col min="11267" max="11267" width="9.28515625" style="5"/>
    <col min="11268" max="11268" width="10.28515625" style="5" bestFit="1" customWidth="1"/>
    <col min="11269" max="11269" width="12.28515625" style="5" customWidth="1"/>
    <col min="11270" max="11270" width="11.7109375" style="5" customWidth="1"/>
    <col min="11271" max="11271" width="17.28515625" style="5" customWidth="1"/>
    <col min="11272" max="11521" width="9.28515625" style="5"/>
    <col min="11522" max="11522" width="75.5703125" style="5" customWidth="1"/>
    <col min="11523" max="11523" width="9.28515625" style="5"/>
    <col min="11524" max="11524" width="10.28515625" style="5" bestFit="1" customWidth="1"/>
    <col min="11525" max="11525" width="12.28515625" style="5" customWidth="1"/>
    <col min="11526" max="11526" width="11.7109375" style="5" customWidth="1"/>
    <col min="11527" max="11527" width="17.28515625" style="5" customWidth="1"/>
    <col min="11528" max="11777" width="9.28515625" style="5"/>
    <col min="11778" max="11778" width="75.5703125" style="5" customWidth="1"/>
    <col min="11779" max="11779" width="9.28515625" style="5"/>
    <col min="11780" max="11780" width="10.28515625" style="5" bestFit="1" customWidth="1"/>
    <col min="11781" max="11781" width="12.28515625" style="5" customWidth="1"/>
    <col min="11782" max="11782" width="11.7109375" style="5" customWidth="1"/>
    <col min="11783" max="11783" width="17.28515625" style="5" customWidth="1"/>
    <col min="11784" max="12033" width="9.28515625" style="5"/>
    <col min="12034" max="12034" width="75.5703125" style="5" customWidth="1"/>
    <col min="12035" max="12035" width="9.28515625" style="5"/>
    <col min="12036" max="12036" width="10.28515625" style="5" bestFit="1" customWidth="1"/>
    <col min="12037" max="12037" width="12.28515625" style="5" customWidth="1"/>
    <col min="12038" max="12038" width="11.7109375" style="5" customWidth="1"/>
    <col min="12039" max="12039" width="17.28515625" style="5" customWidth="1"/>
    <col min="12040" max="12289" width="9.28515625" style="5"/>
    <col min="12290" max="12290" width="75.5703125" style="5" customWidth="1"/>
    <col min="12291" max="12291" width="9.28515625" style="5"/>
    <col min="12292" max="12292" width="10.28515625" style="5" bestFit="1" customWidth="1"/>
    <col min="12293" max="12293" width="12.28515625" style="5" customWidth="1"/>
    <col min="12294" max="12294" width="11.7109375" style="5" customWidth="1"/>
    <col min="12295" max="12295" width="17.28515625" style="5" customWidth="1"/>
    <col min="12296" max="12545" width="9.28515625" style="5"/>
    <col min="12546" max="12546" width="75.5703125" style="5" customWidth="1"/>
    <col min="12547" max="12547" width="9.28515625" style="5"/>
    <col min="12548" max="12548" width="10.28515625" style="5" bestFit="1" customWidth="1"/>
    <col min="12549" max="12549" width="12.28515625" style="5" customWidth="1"/>
    <col min="12550" max="12550" width="11.7109375" style="5" customWidth="1"/>
    <col min="12551" max="12551" width="17.28515625" style="5" customWidth="1"/>
    <col min="12552" max="12801" width="9.28515625" style="5"/>
    <col min="12802" max="12802" width="75.5703125" style="5" customWidth="1"/>
    <col min="12803" max="12803" width="9.28515625" style="5"/>
    <col min="12804" max="12804" width="10.28515625" style="5" bestFit="1" customWidth="1"/>
    <col min="12805" max="12805" width="12.28515625" style="5" customWidth="1"/>
    <col min="12806" max="12806" width="11.7109375" style="5" customWidth="1"/>
    <col min="12807" max="12807" width="17.28515625" style="5" customWidth="1"/>
    <col min="12808" max="13057" width="9.28515625" style="5"/>
    <col min="13058" max="13058" width="75.5703125" style="5" customWidth="1"/>
    <col min="13059" max="13059" width="9.28515625" style="5"/>
    <col min="13060" max="13060" width="10.28515625" style="5" bestFit="1" customWidth="1"/>
    <col min="13061" max="13061" width="12.28515625" style="5" customWidth="1"/>
    <col min="13062" max="13062" width="11.7109375" style="5" customWidth="1"/>
    <col min="13063" max="13063" width="17.28515625" style="5" customWidth="1"/>
    <col min="13064" max="13313" width="9.28515625" style="5"/>
    <col min="13314" max="13314" width="75.5703125" style="5" customWidth="1"/>
    <col min="13315" max="13315" width="9.28515625" style="5"/>
    <col min="13316" max="13316" width="10.28515625" style="5" bestFit="1" customWidth="1"/>
    <col min="13317" max="13317" width="12.28515625" style="5" customWidth="1"/>
    <col min="13318" max="13318" width="11.7109375" style="5" customWidth="1"/>
    <col min="13319" max="13319" width="17.28515625" style="5" customWidth="1"/>
    <col min="13320" max="13569" width="9.28515625" style="5"/>
    <col min="13570" max="13570" width="75.5703125" style="5" customWidth="1"/>
    <col min="13571" max="13571" width="9.28515625" style="5"/>
    <col min="13572" max="13572" width="10.28515625" style="5" bestFit="1" customWidth="1"/>
    <col min="13573" max="13573" width="12.28515625" style="5" customWidth="1"/>
    <col min="13574" max="13574" width="11.7109375" style="5" customWidth="1"/>
    <col min="13575" max="13575" width="17.28515625" style="5" customWidth="1"/>
    <col min="13576" max="13825" width="9.28515625" style="5"/>
    <col min="13826" max="13826" width="75.5703125" style="5" customWidth="1"/>
    <col min="13827" max="13827" width="9.28515625" style="5"/>
    <col min="13828" max="13828" width="10.28515625" style="5" bestFit="1" customWidth="1"/>
    <col min="13829" max="13829" width="12.28515625" style="5" customWidth="1"/>
    <col min="13830" max="13830" width="11.7109375" style="5" customWidth="1"/>
    <col min="13831" max="13831" width="17.28515625" style="5" customWidth="1"/>
    <col min="13832" max="14081" width="9.28515625" style="5"/>
    <col min="14082" max="14082" width="75.5703125" style="5" customWidth="1"/>
    <col min="14083" max="14083" width="9.28515625" style="5"/>
    <col min="14084" max="14084" width="10.28515625" style="5" bestFit="1" customWidth="1"/>
    <col min="14085" max="14085" width="12.28515625" style="5" customWidth="1"/>
    <col min="14086" max="14086" width="11.7109375" style="5" customWidth="1"/>
    <col min="14087" max="14087" width="17.28515625" style="5" customWidth="1"/>
    <col min="14088" max="14337" width="9.28515625" style="5"/>
    <col min="14338" max="14338" width="75.5703125" style="5" customWidth="1"/>
    <col min="14339" max="14339" width="9.28515625" style="5"/>
    <col min="14340" max="14340" width="10.28515625" style="5" bestFit="1" customWidth="1"/>
    <col min="14341" max="14341" width="12.28515625" style="5" customWidth="1"/>
    <col min="14342" max="14342" width="11.7109375" style="5" customWidth="1"/>
    <col min="14343" max="14343" width="17.28515625" style="5" customWidth="1"/>
    <col min="14344" max="14593" width="9.28515625" style="5"/>
    <col min="14594" max="14594" width="75.5703125" style="5" customWidth="1"/>
    <col min="14595" max="14595" width="9.28515625" style="5"/>
    <col min="14596" max="14596" width="10.28515625" style="5" bestFit="1" customWidth="1"/>
    <col min="14597" max="14597" width="12.28515625" style="5" customWidth="1"/>
    <col min="14598" max="14598" width="11.7109375" style="5" customWidth="1"/>
    <col min="14599" max="14599" width="17.28515625" style="5" customWidth="1"/>
    <col min="14600" max="14849" width="9.28515625" style="5"/>
    <col min="14850" max="14850" width="75.5703125" style="5" customWidth="1"/>
    <col min="14851" max="14851" width="9.28515625" style="5"/>
    <col min="14852" max="14852" width="10.28515625" style="5" bestFit="1" customWidth="1"/>
    <col min="14853" max="14853" width="12.28515625" style="5" customWidth="1"/>
    <col min="14854" max="14854" width="11.7109375" style="5" customWidth="1"/>
    <col min="14855" max="14855" width="17.28515625" style="5" customWidth="1"/>
    <col min="14856" max="15105" width="9.28515625" style="5"/>
    <col min="15106" max="15106" width="75.5703125" style="5" customWidth="1"/>
    <col min="15107" max="15107" width="9.28515625" style="5"/>
    <col min="15108" max="15108" width="10.28515625" style="5" bestFit="1" customWidth="1"/>
    <col min="15109" max="15109" width="12.28515625" style="5" customWidth="1"/>
    <col min="15110" max="15110" width="11.7109375" style="5" customWidth="1"/>
    <col min="15111" max="15111" width="17.28515625" style="5" customWidth="1"/>
    <col min="15112" max="15361" width="9.28515625" style="5"/>
    <col min="15362" max="15362" width="75.5703125" style="5" customWidth="1"/>
    <col min="15363" max="15363" width="9.28515625" style="5"/>
    <col min="15364" max="15364" width="10.28515625" style="5" bestFit="1" customWidth="1"/>
    <col min="15365" max="15365" width="12.28515625" style="5" customWidth="1"/>
    <col min="15366" max="15366" width="11.7109375" style="5" customWidth="1"/>
    <col min="15367" max="15367" width="17.28515625" style="5" customWidth="1"/>
    <col min="15368" max="15617" width="9.28515625" style="5"/>
    <col min="15618" max="15618" width="75.5703125" style="5" customWidth="1"/>
    <col min="15619" max="15619" width="9.28515625" style="5"/>
    <col min="15620" max="15620" width="10.28515625" style="5" bestFit="1" customWidth="1"/>
    <col min="15621" max="15621" width="12.28515625" style="5" customWidth="1"/>
    <col min="15622" max="15622" width="11.7109375" style="5" customWidth="1"/>
    <col min="15623" max="15623" width="17.28515625" style="5" customWidth="1"/>
    <col min="15624" max="15873" width="9.28515625" style="5"/>
    <col min="15874" max="15874" width="75.5703125" style="5" customWidth="1"/>
    <col min="15875" max="15875" width="9.28515625" style="5"/>
    <col min="15876" max="15876" width="10.28515625" style="5" bestFit="1" customWidth="1"/>
    <col min="15877" max="15877" width="12.28515625" style="5" customWidth="1"/>
    <col min="15878" max="15878" width="11.7109375" style="5" customWidth="1"/>
    <col min="15879" max="15879" width="17.28515625" style="5" customWidth="1"/>
    <col min="15880" max="16129" width="9.28515625" style="5"/>
    <col min="16130" max="16130" width="75.5703125" style="5" customWidth="1"/>
    <col min="16131" max="16131" width="9.28515625" style="5"/>
    <col min="16132" max="16132" width="10.28515625" style="5" bestFit="1" customWidth="1"/>
    <col min="16133" max="16133" width="12.28515625" style="5" customWidth="1"/>
    <col min="16134" max="16134" width="11.7109375" style="5" customWidth="1"/>
    <col min="16135" max="16135" width="17.28515625" style="5" customWidth="1"/>
    <col min="16136" max="16384" width="9.28515625" style="5"/>
  </cols>
  <sheetData>
    <row r="1" spans="1:7" x14ac:dyDescent="0.25">
      <c r="B1" s="36"/>
      <c r="C1" s="36"/>
      <c r="D1" s="36"/>
      <c r="E1" s="36"/>
      <c r="F1" s="36"/>
    </row>
    <row r="2" spans="1:7" x14ac:dyDescent="0.25">
      <c r="B2" s="36"/>
      <c r="C2" s="36"/>
      <c r="D2" s="36"/>
      <c r="E2" s="36"/>
      <c r="F2" s="36"/>
    </row>
    <row r="3" spans="1:7" x14ac:dyDescent="0.25">
      <c r="B3" s="7"/>
      <c r="C3" s="6"/>
      <c r="D3" s="6"/>
      <c r="E3" s="6"/>
      <c r="F3" s="8"/>
    </row>
    <row r="4" spans="1:7" ht="15" customHeight="1" x14ac:dyDescent="0.25">
      <c r="A4" s="37" t="s">
        <v>0</v>
      </c>
      <c r="B4" s="37"/>
      <c r="C4" s="37"/>
      <c r="D4" s="37"/>
      <c r="E4" s="37"/>
      <c r="F4" s="37"/>
    </row>
    <row r="5" spans="1:7" ht="19.5" customHeight="1" x14ac:dyDescent="0.25">
      <c r="A5" s="38"/>
      <c r="B5" s="38"/>
      <c r="C5" s="38"/>
      <c r="D5" s="38"/>
      <c r="E5" s="38"/>
      <c r="F5" s="38"/>
    </row>
    <row r="6" spans="1:7" ht="19.5" customHeight="1" x14ac:dyDescent="0.25">
      <c r="A6" s="9"/>
      <c r="B6" s="10" t="s">
        <v>146</v>
      </c>
      <c r="C6" s="9"/>
      <c r="D6" s="9"/>
      <c r="E6" s="9"/>
      <c r="F6" s="9"/>
    </row>
    <row r="7" spans="1:7" ht="19.5" customHeight="1" x14ac:dyDescent="0.25">
      <c r="A7" s="9"/>
      <c r="B7" s="11" t="s">
        <v>147</v>
      </c>
      <c r="C7" s="9"/>
      <c r="D7" s="9"/>
      <c r="E7" s="9"/>
      <c r="F7" s="9"/>
    </row>
    <row r="8" spans="1:7" ht="19.5" customHeight="1" x14ac:dyDescent="0.25">
      <c r="A8" s="9"/>
      <c r="B8" s="11" t="s">
        <v>148</v>
      </c>
      <c r="C8" s="9"/>
      <c r="D8" s="9"/>
      <c r="E8" s="9"/>
      <c r="F8" s="9"/>
    </row>
    <row r="9" spans="1:7" ht="19.5" customHeight="1" x14ac:dyDescent="0.25">
      <c r="A9" s="9"/>
      <c r="B9" s="11" t="s">
        <v>145</v>
      </c>
      <c r="C9" s="9"/>
      <c r="D9" s="9"/>
      <c r="E9" s="9"/>
      <c r="F9" s="9"/>
    </row>
    <row r="10" spans="1:7" s="15" customFormat="1" ht="53.25" customHeight="1" x14ac:dyDescent="0.25">
      <c r="A10" s="12" t="s">
        <v>1</v>
      </c>
      <c r="B10" s="13" t="s">
        <v>2</v>
      </c>
      <c r="C10" s="12" t="s">
        <v>3</v>
      </c>
      <c r="D10" s="12" t="s">
        <v>4</v>
      </c>
      <c r="E10" s="14" t="s">
        <v>5</v>
      </c>
      <c r="F10" s="14" t="s">
        <v>6</v>
      </c>
    </row>
    <row r="11" spans="1:7" ht="31.5" x14ac:dyDescent="0.25">
      <c r="A11" s="16" t="s">
        <v>7</v>
      </c>
      <c r="B11" s="17" t="s">
        <v>151</v>
      </c>
      <c r="C11" s="18"/>
      <c r="D11" s="13"/>
      <c r="E11" s="4"/>
      <c r="F11" s="19">
        <f>SUM(F13:F29)</f>
        <v>0</v>
      </c>
      <c r="G11" s="20"/>
    </row>
    <row r="12" spans="1:7" x14ac:dyDescent="0.25">
      <c r="A12" s="21" t="s">
        <v>127</v>
      </c>
      <c r="B12" s="1" t="s">
        <v>9</v>
      </c>
      <c r="C12" s="13" t="s">
        <v>99</v>
      </c>
      <c r="D12" s="22">
        <v>150</v>
      </c>
      <c r="E12" s="4"/>
      <c r="F12" s="19">
        <f t="shared" ref="F12:F29" si="0">ROUND(D12*E12,2)</f>
        <v>0</v>
      </c>
      <c r="G12" s="20"/>
    </row>
    <row r="13" spans="1:7" x14ac:dyDescent="0.25">
      <c r="A13" s="21" t="s">
        <v>128</v>
      </c>
      <c r="B13" s="1" t="s">
        <v>110</v>
      </c>
      <c r="C13" s="18" t="s">
        <v>155</v>
      </c>
      <c r="D13" s="13">
        <v>156</v>
      </c>
      <c r="E13" s="4"/>
      <c r="F13" s="19">
        <f t="shared" si="0"/>
        <v>0</v>
      </c>
      <c r="G13" s="20"/>
    </row>
    <row r="14" spans="1:7" x14ac:dyDescent="0.25">
      <c r="A14" s="22" t="s">
        <v>129</v>
      </c>
      <c r="B14" s="1" t="s">
        <v>111</v>
      </c>
      <c r="C14" s="18" t="s">
        <v>155</v>
      </c>
      <c r="D14" s="13">
        <v>6</v>
      </c>
      <c r="E14" s="4"/>
      <c r="F14" s="19">
        <f t="shared" si="0"/>
        <v>0</v>
      </c>
      <c r="G14" s="20"/>
    </row>
    <row r="15" spans="1:7" x14ac:dyDescent="0.25">
      <c r="A15" s="22" t="s">
        <v>130</v>
      </c>
      <c r="B15" s="1" t="s">
        <v>112</v>
      </c>
      <c r="C15" s="18" t="s">
        <v>155</v>
      </c>
      <c r="D15" s="13">
        <v>6</v>
      </c>
      <c r="E15" s="4"/>
      <c r="F15" s="19">
        <f t="shared" si="0"/>
        <v>0</v>
      </c>
      <c r="G15" s="20"/>
    </row>
    <row r="16" spans="1:7" x14ac:dyDescent="0.25">
      <c r="A16" s="22" t="s">
        <v>131</v>
      </c>
      <c r="B16" s="1" t="s">
        <v>113</v>
      </c>
      <c r="C16" s="18" t="s">
        <v>155</v>
      </c>
      <c r="D16" s="13">
        <v>6</v>
      </c>
      <c r="E16" s="4"/>
      <c r="F16" s="19">
        <f t="shared" si="0"/>
        <v>0</v>
      </c>
      <c r="G16" s="20"/>
    </row>
    <row r="17" spans="1:7" x14ac:dyDescent="0.25">
      <c r="A17" s="22" t="s">
        <v>132</v>
      </c>
      <c r="B17" s="1" t="s">
        <v>114</v>
      </c>
      <c r="C17" s="18" t="s">
        <v>155</v>
      </c>
      <c r="D17" s="13">
        <v>6</v>
      </c>
      <c r="E17" s="4"/>
      <c r="F17" s="19">
        <f t="shared" si="0"/>
        <v>0</v>
      </c>
      <c r="G17" s="20"/>
    </row>
    <row r="18" spans="1:7" x14ac:dyDescent="0.25">
      <c r="A18" s="22" t="s">
        <v>133</v>
      </c>
      <c r="B18" s="1" t="s">
        <v>115</v>
      </c>
      <c r="C18" s="18" t="s">
        <v>155</v>
      </c>
      <c r="D18" s="13">
        <v>20</v>
      </c>
      <c r="E18" s="4"/>
      <c r="F18" s="19">
        <f t="shared" si="0"/>
        <v>0</v>
      </c>
      <c r="G18" s="20"/>
    </row>
    <row r="19" spans="1:7" x14ac:dyDescent="0.25">
      <c r="A19" s="22" t="s">
        <v>134</v>
      </c>
      <c r="B19" s="1" t="s">
        <v>116</v>
      </c>
      <c r="C19" s="18" t="s">
        <v>155</v>
      </c>
      <c r="D19" s="13">
        <v>10</v>
      </c>
      <c r="E19" s="4"/>
      <c r="F19" s="19">
        <f t="shared" si="0"/>
        <v>0</v>
      </c>
      <c r="G19" s="20"/>
    </row>
    <row r="20" spans="1:7" x14ac:dyDescent="0.25">
      <c r="A20" s="22" t="s">
        <v>135</v>
      </c>
      <c r="B20" s="1" t="s">
        <v>117</v>
      </c>
      <c r="C20" s="18" t="s">
        <v>155</v>
      </c>
      <c r="D20" s="13">
        <v>10</v>
      </c>
      <c r="E20" s="4"/>
      <c r="F20" s="19">
        <f t="shared" si="0"/>
        <v>0</v>
      </c>
      <c r="G20" s="20"/>
    </row>
    <row r="21" spans="1:7" x14ac:dyDescent="0.25">
      <c r="A21" s="22" t="s">
        <v>136</v>
      </c>
      <c r="B21" s="1" t="s">
        <v>118</v>
      </c>
      <c r="C21" s="18" t="s">
        <v>155</v>
      </c>
      <c r="D21" s="13">
        <v>10</v>
      </c>
      <c r="E21" s="4"/>
      <c r="F21" s="19">
        <f t="shared" si="0"/>
        <v>0</v>
      </c>
      <c r="G21" s="20"/>
    </row>
    <row r="22" spans="1:7" x14ac:dyDescent="0.25">
      <c r="A22" s="22" t="s">
        <v>137</v>
      </c>
      <c r="B22" s="1" t="s">
        <v>119</v>
      </c>
      <c r="C22" s="18" t="s">
        <v>155</v>
      </c>
      <c r="D22" s="13">
        <v>10</v>
      </c>
      <c r="E22" s="4"/>
      <c r="F22" s="19">
        <f t="shared" si="0"/>
        <v>0</v>
      </c>
      <c r="G22" s="20"/>
    </row>
    <row r="23" spans="1:7" x14ac:dyDescent="0.25">
      <c r="A23" s="22" t="s">
        <v>138</v>
      </c>
      <c r="B23" s="1" t="s">
        <v>120</v>
      </c>
      <c r="C23" s="18" t="s">
        <v>155</v>
      </c>
      <c r="D23" s="13">
        <v>20</v>
      </c>
      <c r="E23" s="4"/>
      <c r="F23" s="19">
        <f t="shared" si="0"/>
        <v>0</v>
      </c>
      <c r="G23" s="20"/>
    </row>
    <row r="24" spans="1:7" x14ac:dyDescent="0.25">
      <c r="A24" s="22" t="s">
        <v>139</v>
      </c>
      <c r="B24" s="1" t="s">
        <v>121</v>
      </c>
      <c r="C24" s="18" t="s">
        <v>155</v>
      </c>
      <c r="D24" s="13">
        <v>4</v>
      </c>
      <c r="E24" s="4"/>
      <c r="F24" s="19">
        <f t="shared" si="0"/>
        <v>0</v>
      </c>
      <c r="G24" s="20"/>
    </row>
    <row r="25" spans="1:7" x14ac:dyDescent="0.25">
      <c r="A25" s="22" t="s">
        <v>140</v>
      </c>
      <c r="B25" s="1" t="s">
        <v>122</v>
      </c>
      <c r="C25" s="18" t="s">
        <v>155</v>
      </c>
      <c r="D25" s="13">
        <v>10</v>
      </c>
      <c r="E25" s="4"/>
      <c r="F25" s="19">
        <f t="shared" si="0"/>
        <v>0</v>
      </c>
      <c r="G25" s="20"/>
    </row>
    <row r="26" spans="1:7" x14ac:dyDescent="0.25">
      <c r="A26" s="22" t="s">
        <v>141</v>
      </c>
      <c r="B26" s="1" t="s">
        <v>123</v>
      </c>
      <c r="C26" s="18" t="s">
        <v>155</v>
      </c>
      <c r="D26" s="13">
        <v>10</v>
      </c>
      <c r="E26" s="4"/>
      <c r="F26" s="19">
        <f t="shared" si="0"/>
        <v>0</v>
      </c>
      <c r="G26" s="20"/>
    </row>
    <row r="27" spans="1:7" x14ac:dyDescent="0.25">
      <c r="A27" s="22" t="s">
        <v>142</v>
      </c>
      <c r="B27" s="1" t="s">
        <v>124</v>
      </c>
      <c r="C27" s="18" t="s">
        <v>155</v>
      </c>
      <c r="D27" s="13">
        <v>4</v>
      </c>
      <c r="E27" s="4"/>
      <c r="F27" s="19">
        <f t="shared" si="0"/>
        <v>0</v>
      </c>
      <c r="G27" s="20"/>
    </row>
    <row r="28" spans="1:7" x14ac:dyDescent="0.25">
      <c r="A28" s="22" t="s">
        <v>143</v>
      </c>
      <c r="B28" s="1" t="s">
        <v>125</v>
      </c>
      <c r="C28" s="18" t="s">
        <v>155</v>
      </c>
      <c r="D28" s="13">
        <v>12</v>
      </c>
      <c r="E28" s="4"/>
      <c r="F28" s="19">
        <f t="shared" si="0"/>
        <v>0</v>
      </c>
      <c r="G28" s="20"/>
    </row>
    <row r="29" spans="1:7" x14ac:dyDescent="0.25">
      <c r="A29" s="22" t="s">
        <v>144</v>
      </c>
      <c r="B29" s="1" t="s">
        <v>126</v>
      </c>
      <c r="C29" s="18" t="s">
        <v>155</v>
      </c>
      <c r="D29" s="13">
        <v>12</v>
      </c>
      <c r="E29" s="4"/>
      <c r="F29" s="19">
        <f t="shared" si="0"/>
        <v>0</v>
      </c>
      <c r="G29" s="20"/>
    </row>
    <row r="30" spans="1:7" hidden="1" x14ac:dyDescent="0.25">
      <c r="A30" s="16"/>
      <c r="B30" s="1"/>
      <c r="C30" s="18" t="s">
        <v>155</v>
      </c>
      <c r="D30" s="13"/>
      <c r="E30" s="4"/>
      <c r="F30" s="23"/>
      <c r="G30" s="20"/>
    </row>
    <row r="31" spans="1:7" hidden="1" x14ac:dyDescent="0.25">
      <c r="A31" s="16"/>
      <c r="B31" s="17"/>
      <c r="C31" s="18" t="s">
        <v>155</v>
      </c>
      <c r="D31" s="13"/>
      <c r="E31" s="4"/>
      <c r="F31" s="23"/>
      <c r="G31" s="20"/>
    </row>
    <row r="32" spans="1:7" hidden="1" x14ac:dyDescent="0.25">
      <c r="A32" s="16"/>
      <c r="B32" s="17"/>
      <c r="C32" s="18" t="s">
        <v>155</v>
      </c>
      <c r="D32" s="13"/>
      <c r="E32" s="4"/>
      <c r="F32" s="23"/>
      <c r="G32" s="20"/>
    </row>
    <row r="33" spans="1:7" hidden="1" x14ac:dyDescent="0.25">
      <c r="A33" s="16"/>
      <c r="B33" s="17"/>
      <c r="C33" s="18" t="s">
        <v>155</v>
      </c>
      <c r="D33" s="13"/>
      <c r="E33" s="4"/>
      <c r="F33" s="23"/>
      <c r="G33" s="20"/>
    </row>
    <row r="34" spans="1:7" ht="63" x14ac:dyDescent="0.25">
      <c r="A34" s="24" t="s">
        <v>10</v>
      </c>
      <c r="B34" s="17" t="s">
        <v>11</v>
      </c>
      <c r="C34" s="18" t="s">
        <v>8</v>
      </c>
      <c r="D34" s="13">
        <v>12</v>
      </c>
      <c r="E34" s="4"/>
      <c r="F34" s="23">
        <v>0</v>
      </c>
      <c r="G34" s="20"/>
    </row>
    <row r="35" spans="1:7" ht="15" customHeight="1" x14ac:dyDescent="0.25">
      <c r="A35" s="16" t="s">
        <v>12</v>
      </c>
      <c r="B35" s="25" t="s">
        <v>13</v>
      </c>
      <c r="C35" s="13"/>
      <c r="D35" s="13"/>
      <c r="E35" s="2"/>
      <c r="F35" s="2"/>
    </row>
    <row r="36" spans="1:7" ht="30" customHeight="1" x14ac:dyDescent="0.25">
      <c r="A36" s="13" t="s">
        <v>14</v>
      </c>
      <c r="B36" s="1" t="s">
        <v>149</v>
      </c>
      <c r="C36" s="13" t="s">
        <v>15</v>
      </c>
      <c r="D36" s="13">
        <v>2</v>
      </c>
      <c r="E36" s="4"/>
      <c r="F36" s="19">
        <f t="shared" ref="F36:F75" si="1">ROUND(D36*E36,2)</f>
        <v>0</v>
      </c>
      <c r="G36" s="26"/>
    </row>
    <row r="37" spans="1:7" ht="31.5" x14ac:dyDescent="0.25">
      <c r="A37" s="13" t="s">
        <v>16</v>
      </c>
      <c r="B37" s="1" t="s">
        <v>150</v>
      </c>
      <c r="C37" s="13" t="s">
        <v>15</v>
      </c>
      <c r="D37" s="13">
        <v>2</v>
      </c>
      <c r="E37" s="4"/>
      <c r="F37" s="19">
        <f t="shared" si="1"/>
        <v>0</v>
      </c>
      <c r="G37" s="26"/>
    </row>
    <row r="38" spans="1:7" x14ac:dyDescent="0.25">
      <c r="A38" s="13" t="s">
        <v>17</v>
      </c>
      <c r="B38" s="12" t="s">
        <v>18</v>
      </c>
      <c r="C38" s="13" t="s">
        <v>15</v>
      </c>
      <c r="D38" s="13">
        <v>40</v>
      </c>
      <c r="E38" s="4"/>
      <c r="F38" s="19">
        <f t="shared" si="1"/>
        <v>0</v>
      </c>
      <c r="G38" s="27"/>
    </row>
    <row r="39" spans="1:7" x14ac:dyDescent="0.25">
      <c r="A39" s="13" t="s">
        <v>19</v>
      </c>
      <c r="B39" s="3" t="s">
        <v>20</v>
      </c>
      <c r="C39" s="13" t="s">
        <v>15</v>
      </c>
      <c r="D39" s="13">
        <v>40</v>
      </c>
      <c r="E39" s="4"/>
      <c r="F39" s="19">
        <f t="shared" si="1"/>
        <v>0</v>
      </c>
      <c r="G39" s="27"/>
    </row>
    <row r="40" spans="1:7" x14ac:dyDescent="0.25">
      <c r="A40" s="13" t="s">
        <v>21</v>
      </c>
      <c r="B40" s="3" t="s">
        <v>22</v>
      </c>
      <c r="C40" s="13" t="s">
        <v>23</v>
      </c>
      <c r="D40" s="13">
        <v>70</v>
      </c>
      <c r="E40" s="4"/>
      <c r="F40" s="19">
        <f t="shared" si="1"/>
        <v>0</v>
      </c>
      <c r="G40" s="26"/>
    </row>
    <row r="41" spans="1:7" x14ac:dyDescent="0.25">
      <c r="A41" s="13" t="s">
        <v>24</v>
      </c>
      <c r="B41" s="3" t="s">
        <v>25</v>
      </c>
      <c r="C41" s="13" t="s">
        <v>23</v>
      </c>
      <c r="D41" s="13">
        <v>60</v>
      </c>
      <c r="E41" s="4"/>
      <c r="F41" s="19">
        <f t="shared" si="1"/>
        <v>0</v>
      </c>
      <c r="G41" s="26"/>
    </row>
    <row r="42" spans="1:7" x14ac:dyDescent="0.25">
      <c r="A42" s="13" t="s">
        <v>26</v>
      </c>
      <c r="B42" s="3" t="s">
        <v>27</v>
      </c>
      <c r="C42" s="13" t="s">
        <v>15</v>
      </c>
      <c r="D42" s="13">
        <v>1</v>
      </c>
      <c r="E42" s="4"/>
      <c r="F42" s="19">
        <f t="shared" si="1"/>
        <v>0</v>
      </c>
      <c r="G42" s="26"/>
    </row>
    <row r="43" spans="1:7" x14ac:dyDescent="0.25">
      <c r="A43" s="13" t="s">
        <v>28</v>
      </c>
      <c r="B43" s="3" t="s">
        <v>29</v>
      </c>
      <c r="C43" s="13" t="s">
        <v>15</v>
      </c>
      <c r="D43" s="13">
        <v>1</v>
      </c>
      <c r="E43" s="4"/>
      <c r="F43" s="19">
        <f t="shared" si="1"/>
        <v>0</v>
      </c>
      <c r="G43" s="27"/>
    </row>
    <row r="44" spans="1:7" x14ac:dyDescent="0.25">
      <c r="A44" s="13" t="s">
        <v>30</v>
      </c>
      <c r="B44" s="3" t="s">
        <v>31</v>
      </c>
      <c r="C44" s="13" t="s">
        <v>15</v>
      </c>
      <c r="D44" s="13">
        <v>2</v>
      </c>
      <c r="E44" s="4"/>
      <c r="F44" s="19">
        <f t="shared" si="1"/>
        <v>0</v>
      </c>
      <c r="G44" s="27"/>
    </row>
    <row r="45" spans="1:7" x14ac:dyDescent="0.25">
      <c r="A45" s="28" t="s">
        <v>32</v>
      </c>
      <c r="B45" s="3" t="s">
        <v>33</v>
      </c>
      <c r="C45" s="13" t="s">
        <v>15</v>
      </c>
      <c r="D45" s="13">
        <v>1</v>
      </c>
      <c r="E45" s="4"/>
      <c r="F45" s="19">
        <f t="shared" si="1"/>
        <v>0</v>
      </c>
      <c r="G45" s="27"/>
    </row>
    <row r="46" spans="1:7" x14ac:dyDescent="0.25">
      <c r="A46" s="13" t="s">
        <v>34</v>
      </c>
      <c r="B46" s="3" t="s">
        <v>35</v>
      </c>
      <c r="C46" s="13" t="s">
        <v>15</v>
      </c>
      <c r="D46" s="13">
        <v>1</v>
      </c>
      <c r="E46" s="4"/>
      <c r="F46" s="19">
        <f t="shared" si="1"/>
        <v>0</v>
      </c>
      <c r="G46" s="26"/>
    </row>
    <row r="47" spans="1:7" x14ac:dyDescent="0.25">
      <c r="A47" s="13" t="s">
        <v>36</v>
      </c>
      <c r="B47" s="3" t="s">
        <v>37</v>
      </c>
      <c r="C47" s="13" t="s">
        <v>15</v>
      </c>
      <c r="D47" s="13">
        <v>3</v>
      </c>
      <c r="E47" s="4"/>
      <c r="F47" s="19">
        <f t="shared" si="1"/>
        <v>0</v>
      </c>
      <c r="G47" s="27"/>
    </row>
    <row r="48" spans="1:7" x14ac:dyDescent="0.25">
      <c r="A48" s="13" t="s">
        <v>38</v>
      </c>
      <c r="B48" s="3" t="s">
        <v>39</v>
      </c>
      <c r="C48" s="13" t="s">
        <v>15</v>
      </c>
      <c r="D48" s="13">
        <v>20</v>
      </c>
      <c r="E48" s="4"/>
      <c r="F48" s="19">
        <f t="shared" si="1"/>
        <v>0</v>
      </c>
      <c r="G48" s="27"/>
    </row>
    <row r="49" spans="1:7" x14ac:dyDescent="0.25">
      <c r="A49" s="13" t="s">
        <v>40</v>
      </c>
      <c r="B49" s="3" t="s">
        <v>41</v>
      </c>
      <c r="C49" s="13" t="s">
        <v>15</v>
      </c>
      <c r="D49" s="13">
        <v>25</v>
      </c>
      <c r="E49" s="4"/>
      <c r="F49" s="19">
        <f t="shared" si="1"/>
        <v>0</v>
      </c>
      <c r="G49" s="27"/>
    </row>
    <row r="50" spans="1:7" x14ac:dyDescent="0.25">
      <c r="A50" s="13" t="s">
        <v>42</v>
      </c>
      <c r="B50" s="3" t="s">
        <v>43</v>
      </c>
      <c r="C50" s="13" t="s">
        <v>15</v>
      </c>
      <c r="D50" s="13">
        <v>25</v>
      </c>
      <c r="E50" s="4"/>
      <c r="F50" s="19">
        <f t="shared" si="1"/>
        <v>0</v>
      </c>
      <c r="G50" s="27"/>
    </row>
    <row r="51" spans="1:7" x14ac:dyDescent="0.25">
      <c r="A51" s="13" t="s">
        <v>44</v>
      </c>
      <c r="B51" s="3" t="s">
        <v>45</v>
      </c>
      <c r="C51" s="13" t="s">
        <v>15</v>
      </c>
      <c r="D51" s="13">
        <v>50</v>
      </c>
      <c r="E51" s="4"/>
      <c r="F51" s="19">
        <f t="shared" si="1"/>
        <v>0</v>
      </c>
      <c r="G51" s="27"/>
    </row>
    <row r="52" spans="1:7" x14ac:dyDescent="0.25">
      <c r="A52" s="13" t="s">
        <v>46</v>
      </c>
      <c r="B52" s="3" t="s">
        <v>47</v>
      </c>
      <c r="C52" s="13" t="s">
        <v>15</v>
      </c>
      <c r="D52" s="13">
        <v>15</v>
      </c>
      <c r="E52" s="4"/>
      <c r="F52" s="19">
        <f t="shared" si="1"/>
        <v>0</v>
      </c>
      <c r="G52" s="27"/>
    </row>
    <row r="53" spans="1:7" x14ac:dyDescent="0.25">
      <c r="A53" s="13" t="s">
        <v>48</v>
      </c>
      <c r="B53" s="3" t="s">
        <v>49</v>
      </c>
      <c r="C53" s="13" t="s">
        <v>15</v>
      </c>
      <c r="D53" s="13">
        <v>10</v>
      </c>
      <c r="E53" s="4"/>
      <c r="F53" s="19">
        <f t="shared" si="1"/>
        <v>0</v>
      </c>
      <c r="G53" s="27"/>
    </row>
    <row r="54" spans="1:7" x14ac:dyDescent="0.25">
      <c r="A54" s="13" t="s">
        <v>50</v>
      </c>
      <c r="B54" s="3" t="s">
        <v>51</v>
      </c>
      <c r="C54" s="13" t="s">
        <v>15</v>
      </c>
      <c r="D54" s="13">
        <v>5</v>
      </c>
      <c r="E54" s="4"/>
      <c r="F54" s="19">
        <f t="shared" si="1"/>
        <v>0</v>
      </c>
      <c r="G54" s="27"/>
    </row>
    <row r="55" spans="1:7" x14ac:dyDescent="0.25">
      <c r="A55" s="13" t="s">
        <v>52</v>
      </c>
      <c r="B55" s="3" t="s">
        <v>53</v>
      </c>
      <c r="C55" s="13" t="s">
        <v>15</v>
      </c>
      <c r="D55" s="13">
        <v>5</v>
      </c>
      <c r="E55" s="4"/>
      <c r="F55" s="19">
        <f t="shared" si="1"/>
        <v>0</v>
      </c>
      <c r="G55" s="27"/>
    </row>
    <row r="56" spans="1:7" x14ac:dyDescent="0.25">
      <c r="A56" s="13" t="s">
        <v>54</v>
      </c>
      <c r="B56" s="3" t="s">
        <v>55</v>
      </c>
      <c r="C56" s="13" t="s">
        <v>15</v>
      </c>
      <c r="D56" s="13">
        <v>5</v>
      </c>
      <c r="E56" s="4"/>
      <c r="F56" s="19">
        <f t="shared" si="1"/>
        <v>0</v>
      </c>
      <c r="G56" s="27"/>
    </row>
    <row r="57" spans="1:7" x14ac:dyDescent="0.25">
      <c r="A57" s="13" t="s">
        <v>56</v>
      </c>
      <c r="B57" s="3" t="s">
        <v>57</v>
      </c>
      <c r="C57" s="13" t="s">
        <v>15</v>
      </c>
      <c r="D57" s="13">
        <v>5</v>
      </c>
      <c r="E57" s="4"/>
      <c r="F57" s="19">
        <f t="shared" si="1"/>
        <v>0</v>
      </c>
      <c r="G57" s="26"/>
    </row>
    <row r="58" spans="1:7" x14ac:dyDescent="0.25">
      <c r="A58" s="13" t="s">
        <v>58</v>
      </c>
      <c r="B58" s="3" t="s">
        <v>59</v>
      </c>
      <c r="C58" s="13" t="s">
        <v>15</v>
      </c>
      <c r="D58" s="13">
        <v>5</v>
      </c>
      <c r="E58" s="4"/>
      <c r="F58" s="19">
        <f t="shared" si="1"/>
        <v>0</v>
      </c>
      <c r="G58" s="27"/>
    </row>
    <row r="59" spans="1:7" x14ac:dyDescent="0.25">
      <c r="A59" s="13" t="s">
        <v>60</v>
      </c>
      <c r="B59" s="3" t="s">
        <v>61</v>
      </c>
      <c r="C59" s="13" t="s">
        <v>15</v>
      </c>
      <c r="D59" s="13">
        <v>5</v>
      </c>
      <c r="E59" s="4"/>
      <c r="F59" s="19">
        <f t="shared" si="1"/>
        <v>0</v>
      </c>
      <c r="G59" s="27"/>
    </row>
    <row r="60" spans="1:7" x14ac:dyDescent="0.25">
      <c r="A60" s="13" t="s">
        <v>62</v>
      </c>
      <c r="B60" s="3" t="s">
        <v>63</v>
      </c>
      <c r="C60" s="13" t="s">
        <v>15</v>
      </c>
      <c r="D60" s="13">
        <v>2</v>
      </c>
      <c r="E60" s="4"/>
      <c r="F60" s="19">
        <f t="shared" si="1"/>
        <v>0</v>
      </c>
      <c r="G60" s="27"/>
    </row>
    <row r="61" spans="1:7" x14ac:dyDescent="0.25">
      <c r="A61" s="13" t="s">
        <v>64</v>
      </c>
      <c r="B61" s="3" t="s">
        <v>65</v>
      </c>
      <c r="C61" s="13" t="s">
        <v>15</v>
      </c>
      <c r="D61" s="13">
        <v>2</v>
      </c>
      <c r="E61" s="4"/>
      <c r="F61" s="19">
        <f t="shared" si="1"/>
        <v>0</v>
      </c>
      <c r="G61" s="27"/>
    </row>
    <row r="62" spans="1:7" x14ac:dyDescent="0.25">
      <c r="A62" s="13" t="s">
        <v>66</v>
      </c>
      <c r="B62" s="3" t="s">
        <v>67</v>
      </c>
      <c r="C62" s="13" t="s">
        <v>15</v>
      </c>
      <c r="D62" s="13">
        <v>2</v>
      </c>
      <c r="E62" s="4"/>
      <c r="F62" s="19">
        <f t="shared" si="1"/>
        <v>0</v>
      </c>
      <c r="G62" s="27"/>
    </row>
    <row r="63" spans="1:7" x14ac:dyDescent="0.25">
      <c r="A63" s="13" t="s">
        <v>68</v>
      </c>
      <c r="B63" s="3" t="s">
        <v>69</v>
      </c>
      <c r="C63" s="13" t="s">
        <v>15</v>
      </c>
      <c r="D63" s="13">
        <v>5</v>
      </c>
      <c r="E63" s="4"/>
      <c r="F63" s="19">
        <f t="shared" si="1"/>
        <v>0</v>
      </c>
      <c r="G63" s="27"/>
    </row>
    <row r="64" spans="1:7" x14ac:dyDescent="0.25">
      <c r="A64" s="13" t="s">
        <v>70</v>
      </c>
      <c r="B64" s="3" t="s">
        <v>71</v>
      </c>
      <c r="C64" s="13" t="s">
        <v>15</v>
      </c>
      <c r="D64" s="13">
        <v>5</v>
      </c>
      <c r="E64" s="4"/>
      <c r="F64" s="19">
        <f t="shared" si="1"/>
        <v>0</v>
      </c>
      <c r="G64" s="27"/>
    </row>
    <row r="65" spans="1:7" x14ac:dyDescent="0.25">
      <c r="A65" s="13" t="s">
        <v>72</v>
      </c>
      <c r="B65" s="3" t="s">
        <v>73</v>
      </c>
      <c r="C65" s="13" t="s">
        <v>15</v>
      </c>
      <c r="D65" s="13">
        <v>5</v>
      </c>
      <c r="E65" s="4"/>
      <c r="F65" s="19">
        <f t="shared" si="1"/>
        <v>0</v>
      </c>
      <c r="G65" s="27"/>
    </row>
    <row r="66" spans="1:7" x14ac:dyDescent="0.25">
      <c r="A66" s="13" t="s">
        <v>74</v>
      </c>
      <c r="B66" s="3" t="s">
        <v>75</v>
      </c>
      <c r="C66" s="13" t="s">
        <v>15</v>
      </c>
      <c r="D66" s="13">
        <v>5</v>
      </c>
      <c r="E66" s="4"/>
      <c r="F66" s="19">
        <f t="shared" si="1"/>
        <v>0</v>
      </c>
      <c r="G66" s="27"/>
    </row>
    <row r="67" spans="1:7" x14ac:dyDescent="0.25">
      <c r="A67" s="13" t="s">
        <v>76</v>
      </c>
      <c r="B67" s="3" t="s">
        <v>77</v>
      </c>
      <c r="C67" s="13" t="s">
        <v>15</v>
      </c>
      <c r="D67" s="13">
        <v>2</v>
      </c>
      <c r="E67" s="4"/>
      <c r="F67" s="19">
        <f t="shared" si="1"/>
        <v>0</v>
      </c>
      <c r="G67" s="27"/>
    </row>
    <row r="68" spans="1:7" x14ac:dyDescent="0.25">
      <c r="A68" s="13" t="s">
        <v>78</v>
      </c>
      <c r="B68" s="3" t="s">
        <v>79</v>
      </c>
      <c r="C68" s="13" t="s">
        <v>15</v>
      </c>
      <c r="D68" s="13">
        <v>2</v>
      </c>
      <c r="E68" s="4"/>
      <c r="F68" s="19">
        <f t="shared" si="1"/>
        <v>0</v>
      </c>
      <c r="G68" s="27"/>
    </row>
    <row r="69" spans="1:7" x14ac:dyDescent="0.25">
      <c r="A69" s="13" t="s">
        <v>80</v>
      </c>
      <c r="B69" s="3" t="s">
        <v>81</v>
      </c>
      <c r="C69" s="13" t="s">
        <v>15</v>
      </c>
      <c r="D69" s="13">
        <v>12</v>
      </c>
      <c r="E69" s="4"/>
      <c r="F69" s="19">
        <f t="shared" si="1"/>
        <v>0</v>
      </c>
      <c r="G69" s="27"/>
    </row>
    <row r="70" spans="1:7" x14ac:dyDescent="0.25">
      <c r="A70" s="13" t="s">
        <v>82</v>
      </c>
      <c r="B70" s="3" t="s">
        <v>83</v>
      </c>
      <c r="C70" s="13" t="s">
        <v>15</v>
      </c>
      <c r="D70" s="13">
        <v>12</v>
      </c>
      <c r="E70" s="4"/>
      <c r="F70" s="19">
        <f t="shared" si="1"/>
        <v>0</v>
      </c>
      <c r="G70" s="27"/>
    </row>
    <row r="71" spans="1:7" x14ac:dyDescent="0.25">
      <c r="A71" s="13" t="s">
        <v>84</v>
      </c>
      <c r="B71" s="3" t="s">
        <v>85</v>
      </c>
      <c r="C71" s="13" t="s">
        <v>15</v>
      </c>
      <c r="D71" s="13">
        <v>8</v>
      </c>
      <c r="E71" s="4"/>
      <c r="F71" s="19">
        <f t="shared" si="1"/>
        <v>0</v>
      </c>
      <c r="G71" s="27"/>
    </row>
    <row r="72" spans="1:7" x14ac:dyDescent="0.25">
      <c r="A72" s="13" t="s">
        <v>86</v>
      </c>
      <c r="B72" s="3" t="s">
        <v>87</v>
      </c>
      <c r="C72" s="13" t="s">
        <v>15</v>
      </c>
      <c r="D72" s="13">
        <v>6</v>
      </c>
      <c r="E72" s="4"/>
      <c r="F72" s="19">
        <f t="shared" si="1"/>
        <v>0</v>
      </c>
      <c r="G72" s="27"/>
    </row>
    <row r="73" spans="1:7" x14ac:dyDescent="0.25">
      <c r="A73" s="13" t="s">
        <v>88</v>
      </c>
      <c r="B73" s="3" t="s">
        <v>89</v>
      </c>
      <c r="C73" s="13" t="s">
        <v>15</v>
      </c>
      <c r="D73" s="13">
        <v>8</v>
      </c>
      <c r="E73" s="4"/>
      <c r="F73" s="19">
        <f t="shared" si="1"/>
        <v>0</v>
      </c>
      <c r="G73" s="27"/>
    </row>
    <row r="74" spans="1:7" x14ac:dyDescent="0.25">
      <c r="A74" s="13" t="s">
        <v>90</v>
      </c>
      <c r="B74" s="3" t="s">
        <v>91</v>
      </c>
      <c r="C74" s="13" t="s">
        <v>15</v>
      </c>
      <c r="D74" s="13">
        <v>10</v>
      </c>
      <c r="E74" s="4"/>
      <c r="F74" s="19">
        <f t="shared" si="1"/>
        <v>0</v>
      </c>
      <c r="G74" s="27"/>
    </row>
    <row r="75" spans="1:7" x14ac:dyDescent="0.25">
      <c r="A75" s="13" t="s">
        <v>92</v>
      </c>
      <c r="B75" s="3" t="s">
        <v>93</v>
      </c>
      <c r="C75" s="13" t="s">
        <v>15</v>
      </c>
      <c r="D75" s="13">
        <v>5</v>
      </c>
      <c r="E75" s="4"/>
      <c r="F75" s="19">
        <f t="shared" si="1"/>
        <v>0</v>
      </c>
      <c r="G75" s="27"/>
    </row>
    <row r="76" spans="1:7" x14ac:dyDescent="0.25">
      <c r="A76" s="22"/>
      <c r="B76" s="29" t="s">
        <v>94</v>
      </c>
      <c r="C76" s="3"/>
      <c r="D76" s="3"/>
      <c r="E76" s="2"/>
      <c r="F76" s="30">
        <f>SUM(F36:F75)</f>
        <v>0</v>
      </c>
      <c r="G76" s="27"/>
    </row>
    <row r="77" spans="1:7" x14ac:dyDescent="0.25">
      <c r="A77" s="22" t="s">
        <v>95</v>
      </c>
      <c r="B77" s="3" t="s">
        <v>96</v>
      </c>
      <c r="C77" s="13" t="s">
        <v>97</v>
      </c>
      <c r="D77" s="2">
        <f>'[1]Pielikums Nr.2 KP'!D69</f>
        <v>2</v>
      </c>
      <c r="E77" s="2"/>
      <c r="F77" s="31">
        <f>ROUND(F76*D77%,2)</f>
        <v>0</v>
      </c>
      <c r="G77" s="27"/>
    </row>
    <row r="78" spans="1:7" x14ac:dyDescent="0.25">
      <c r="A78" s="16" t="s">
        <v>103</v>
      </c>
      <c r="B78" s="25" t="s">
        <v>98</v>
      </c>
      <c r="C78" s="13"/>
      <c r="D78" s="3"/>
      <c r="E78" s="2"/>
      <c r="F78" s="2"/>
      <c r="G78" s="27"/>
    </row>
    <row r="79" spans="1:7" x14ac:dyDescent="0.25">
      <c r="A79" s="22" t="s">
        <v>105</v>
      </c>
      <c r="B79" s="3" t="s">
        <v>100</v>
      </c>
      <c r="C79" s="13" t="s">
        <v>99</v>
      </c>
      <c r="D79" s="3">
        <v>50</v>
      </c>
      <c r="E79" s="2"/>
      <c r="F79" s="31">
        <f>ROUND(D79*E79,2)</f>
        <v>0</v>
      </c>
      <c r="G79" s="27"/>
    </row>
    <row r="80" spans="1:7" x14ac:dyDescent="0.25">
      <c r="A80" s="22"/>
      <c r="B80" s="29" t="s">
        <v>94</v>
      </c>
      <c r="C80" s="13"/>
      <c r="D80" s="3"/>
      <c r="E80" s="2"/>
      <c r="F80" s="30">
        <f>F11+F76+F77+F79</f>
        <v>0</v>
      </c>
      <c r="G80" s="32"/>
    </row>
    <row r="81" spans="1:7" x14ac:dyDescent="0.25">
      <c r="A81" s="22"/>
      <c r="B81" s="3" t="s">
        <v>101</v>
      </c>
      <c r="C81" s="13" t="s">
        <v>97</v>
      </c>
      <c r="D81" s="2"/>
      <c r="E81" s="2"/>
      <c r="F81" s="31">
        <f>ROUND(F80*D81%,2)</f>
        <v>0</v>
      </c>
      <c r="G81" s="27"/>
    </row>
    <row r="82" spans="1:7" x14ac:dyDescent="0.25">
      <c r="A82" s="22"/>
      <c r="B82" s="3" t="s">
        <v>102</v>
      </c>
      <c r="C82" s="13" t="s">
        <v>97</v>
      </c>
      <c r="D82" s="2"/>
      <c r="E82" s="2"/>
      <c r="F82" s="31">
        <f>ROUND(F80*D82%,2)</f>
        <v>0</v>
      </c>
      <c r="G82" s="27"/>
    </row>
    <row r="83" spans="1:7" x14ac:dyDescent="0.25">
      <c r="A83" s="16" t="s">
        <v>153</v>
      </c>
      <c r="B83" s="25" t="s">
        <v>104</v>
      </c>
      <c r="C83" s="13"/>
      <c r="D83" s="3"/>
      <c r="E83" s="2"/>
      <c r="F83" s="2"/>
      <c r="G83" s="27"/>
    </row>
    <row r="84" spans="1:7" ht="31.5" x14ac:dyDescent="0.25">
      <c r="A84" s="13" t="s">
        <v>154</v>
      </c>
      <c r="B84" s="33" t="s">
        <v>152</v>
      </c>
      <c r="C84" s="13" t="s">
        <v>106</v>
      </c>
      <c r="D84" s="12">
        <v>300</v>
      </c>
      <c r="E84" s="4"/>
      <c r="F84" s="19">
        <f>ROUND(D84*E84,2)</f>
        <v>0</v>
      </c>
      <c r="G84" s="27"/>
    </row>
    <row r="85" spans="1:7" x14ac:dyDescent="0.25">
      <c r="A85" s="16"/>
      <c r="B85" s="3"/>
      <c r="C85" s="39" t="s">
        <v>107</v>
      </c>
      <c r="D85" s="40"/>
      <c r="E85" s="41"/>
      <c r="F85" s="30">
        <f>F80+F81+F82+F84</f>
        <v>0</v>
      </c>
      <c r="G85" s="32"/>
    </row>
    <row r="86" spans="1:7" x14ac:dyDescent="0.25">
      <c r="A86" s="22"/>
      <c r="B86" s="42" t="s">
        <v>108</v>
      </c>
      <c r="C86" s="42"/>
      <c r="D86" s="42"/>
      <c r="E86" s="42"/>
      <c r="F86" s="31">
        <f>ROUND(F85*0.21,2)</f>
        <v>0</v>
      </c>
    </row>
    <row r="87" spans="1:7" x14ac:dyDescent="0.25">
      <c r="A87" s="16"/>
      <c r="B87" s="35" t="s">
        <v>109</v>
      </c>
      <c r="C87" s="35"/>
      <c r="D87" s="35"/>
      <c r="E87" s="35"/>
      <c r="F87" s="30">
        <f>SUM(F85:F86)</f>
        <v>0</v>
      </c>
      <c r="G87" s="20"/>
    </row>
  </sheetData>
  <mergeCells count="6">
    <mergeCell ref="B87:E87"/>
    <mergeCell ref="B1:F1"/>
    <mergeCell ref="B2:F2"/>
    <mergeCell ref="A4:F5"/>
    <mergeCell ref="C85:E85"/>
    <mergeCell ref="B86:E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Lapa1</vt:lpstr>
      <vt:lpstr>Lapa1!_Hlk148686079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Andis Jansons</dc:creator>
  <cp:lastModifiedBy>Ilze Remerte</cp:lastModifiedBy>
  <dcterms:created xsi:type="dcterms:W3CDTF">2023-12-07T05:52:34Z</dcterms:created>
  <dcterms:modified xsi:type="dcterms:W3CDTF">2023-12-08T15:15:11Z</dcterms:modified>
</cp:coreProperties>
</file>